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BENS'!$A$5:$O$115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BENS'!$A$1:$O$228</definedName>
    <definedName name="_xlnm.Print_Area" localSheetId="2">LOCAÇÕES!$A$1:$O$231</definedName>
    <definedName name="_xlnm.Print_Area" localSheetId="3">OBRAS!$A$1:$O$231</definedName>
  </definedNames>
  <calcPr calcId="124519"/>
</workbook>
</file>

<file path=xl/calcChain.xml><?xml version="1.0" encoding="utf-8"?>
<calcChain xmlns="http://schemas.openxmlformats.org/spreadsheetml/2006/main">
  <c r="K74" i="7"/>
  <c r="K73"/>
  <c r="K72"/>
  <c r="K35" i="9"/>
  <c r="K71" i="7"/>
  <c r="K70"/>
  <c r="K69"/>
  <c r="K34" i="9"/>
  <c r="K43" i="12"/>
  <c r="K42"/>
  <c r="K41"/>
  <c r="K39"/>
  <c r="J39"/>
  <c r="H39"/>
  <c r="K40"/>
  <c r="K38"/>
  <c r="K63" i="7"/>
  <c r="K64"/>
  <c r="K65"/>
  <c r="K66"/>
  <c r="K68"/>
  <c r="K32" i="9"/>
  <c r="K33"/>
  <c r="K67" i="7"/>
  <c r="K62"/>
  <c r="K61"/>
  <c r="K60"/>
  <c r="K58"/>
  <c r="K57"/>
  <c r="K59"/>
  <c r="K56"/>
  <c r="K55"/>
  <c r="K54"/>
  <c r="K52"/>
  <c r="K51"/>
  <c r="K31" i="9"/>
  <c r="K53" i="7"/>
  <c r="K30" i="9"/>
  <c r="K34" i="12"/>
  <c r="K32"/>
  <c r="K33"/>
  <c r="K50" i="7"/>
  <c r="K49"/>
  <c r="K29" i="9"/>
  <c r="K47" i="7"/>
  <c r="K48"/>
  <c r="K37" i="12"/>
  <c r="K36"/>
  <c r="K35"/>
  <c r="K31"/>
  <c r="K45" i="7"/>
  <c r="K46"/>
  <c r="K43"/>
  <c r="K42"/>
  <c r="K44"/>
  <c r="K27" i="12"/>
  <c r="K26"/>
  <c r="K40" i="7"/>
  <c r="K28" i="9"/>
  <c r="K41" i="7"/>
  <c r="K28" i="12"/>
  <c r="K29"/>
  <c r="K30"/>
  <c r="K39" i="7"/>
  <c r="K38"/>
  <c r="K37"/>
  <c r="K36"/>
  <c r="K27" i="9"/>
  <c r="K34" i="7"/>
  <c r="K26" i="9"/>
  <c r="K35" i="7"/>
  <c r="K33"/>
  <c r="K25" i="12"/>
  <c r="K25" i="9"/>
  <c r="K32" i="7"/>
  <c r="L32" s="1"/>
  <c r="J32"/>
  <c r="H32"/>
  <c r="K31"/>
  <c r="L31" s="1"/>
  <c r="J31"/>
  <c r="H31"/>
  <c r="K30"/>
  <c r="L30" s="1"/>
  <c r="J30"/>
  <c r="H30"/>
  <c r="K29"/>
  <c r="L29" s="1"/>
  <c r="J29"/>
  <c r="H29"/>
  <c r="L39"/>
  <c r="J39"/>
  <c r="H39"/>
  <c r="L38"/>
  <c r="J38"/>
  <c r="H38"/>
  <c r="L37"/>
  <c r="J37"/>
  <c r="H37"/>
  <c r="L36"/>
  <c r="J36"/>
  <c r="H36"/>
  <c r="L35"/>
  <c r="J35"/>
  <c r="H35"/>
  <c r="K28"/>
  <c r="L28" s="1"/>
  <c r="J28"/>
  <c r="H28"/>
  <c r="K27"/>
  <c r="L27" s="1"/>
  <c r="J27"/>
  <c r="H27"/>
  <c r="K24" i="12"/>
  <c r="K23"/>
  <c r="K22"/>
  <c r="L24" i="9"/>
  <c r="K24"/>
  <c r="J24"/>
  <c r="H24"/>
  <c r="K21" i="12"/>
  <c r="K20"/>
  <c r="K19"/>
  <c r="K26" i="7"/>
  <c r="K23" i="9"/>
  <c r="K25" i="7"/>
  <c r="K24"/>
  <c r="K23"/>
  <c r="K18" i="12"/>
  <c r="K22" i="9"/>
  <c r="K21"/>
  <c r="K22" i="7"/>
  <c r="K16" i="12"/>
  <c r="K17"/>
  <c r="K15"/>
  <c r="K21" i="7"/>
  <c r="K20" i="9"/>
  <c r="K20" i="7"/>
  <c r="K14" i="12"/>
  <c r="K13"/>
  <c r="K19" i="7"/>
  <c r="K18"/>
  <c r="K17"/>
  <c r="K16"/>
  <c r="K15"/>
  <c r="K14"/>
  <c r="K13"/>
  <c r="K12"/>
  <c r="K12" i="12"/>
  <c r="K11"/>
  <c r="K10"/>
  <c r="L19" i="9"/>
  <c r="K19"/>
  <c r="J19"/>
  <c r="H19"/>
  <c r="K18"/>
  <c r="L18" s="1"/>
  <c r="J18"/>
  <c r="H18"/>
  <c r="L21"/>
  <c r="J21"/>
  <c r="H21"/>
  <c r="K11" i="7"/>
  <c r="K9" i="12"/>
  <c r="L9" s="1"/>
  <c r="J9"/>
  <c r="H9"/>
  <c r="K8"/>
  <c r="K7"/>
  <c r="K17" i="9"/>
  <c r="K8"/>
  <c r="K7"/>
  <c r="K10"/>
  <c r="K11"/>
  <c r="K10" i="7"/>
  <c r="K16" i="9"/>
  <c r="K9" i="7"/>
  <c r="K15" i="9"/>
  <c r="K14"/>
  <c r="L13"/>
  <c r="K13"/>
  <c r="J13"/>
  <c r="K12"/>
  <c r="L12" s="1"/>
  <c r="J12"/>
  <c r="L11"/>
  <c r="J11"/>
  <c r="L10"/>
  <c r="J10"/>
  <c r="L9"/>
  <c r="K9"/>
  <c r="J9"/>
  <c r="L8"/>
  <c r="J8"/>
  <c r="H8"/>
  <c r="L7"/>
  <c r="J7"/>
  <c r="H7"/>
  <c r="L17"/>
  <c r="J17"/>
  <c r="H17"/>
  <c r="L16"/>
  <c r="J16"/>
  <c r="H16"/>
  <c r="L15"/>
  <c r="J15"/>
  <c r="H15"/>
  <c r="H13"/>
  <c r="H12"/>
  <c r="K8" i="7"/>
  <c r="K7" l="1"/>
  <c r="K6"/>
  <c r="L6" s="1"/>
  <c r="H6"/>
  <c r="J6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8"/>
  <c r="J8"/>
  <c r="H8"/>
  <c r="L7"/>
  <c r="J7"/>
  <c r="H7"/>
  <c r="I6"/>
  <c r="K6" s="1"/>
  <c r="L6" s="1"/>
  <c r="G6"/>
  <c r="H6" s="1"/>
  <c r="J6" i="13" l="1"/>
  <c r="J6" i="12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3"/>
  <c r="J23"/>
  <c r="H23"/>
  <c r="L22"/>
  <c r="J22"/>
  <c r="H22"/>
  <c r="L20"/>
  <c r="J20"/>
  <c r="H20"/>
  <c r="L14"/>
  <c r="J14"/>
  <c r="H14"/>
  <c r="H11"/>
  <c r="H10"/>
  <c r="H9"/>
  <c r="I6"/>
  <c r="J6" s="1"/>
  <c r="G6"/>
  <c r="H6" s="1"/>
  <c r="K6" l="1"/>
  <c r="L6" s="1"/>
  <c r="L228" i="7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4"/>
  <c r="J34"/>
  <c r="H34"/>
  <c r="L33"/>
  <c r="J33"/>
  <c r="H33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8"/>
  <c r="J8"/>
  <c r="H8"/>
  <c r="L9"/>
  <c r="J9"/>
  <c r="H9"/>
  <c r="L7"/>
  <c r="J7"/>
  <c r="H7"/>
</calcChain>
</file>

<file path=xl/sharedStrings.xml><?xml version="1.0" encoding="utf-8"?>
<sst xmlns="http://schemas.openxmlformats.org/spreadsheetml/2006/main" count="1410" uniqueCount="162">
  <si>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</si>
  <si>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</si>
  <si>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</si>
  <si>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</si>
  <si>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</si>
  <si>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</si>
  <si>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</si>
  <si>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</si>
  <si>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</si>
  <si>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</si>
  <si>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</si>
  <si>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</si>
  <si>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</si>
  <si>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</si>
  <si>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</si>
  <si>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</si>
  <si>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</si>
  <si>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</si>
  <si>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</si>
  <si>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</si>
  <si>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>26.690.173/0001-72</t>
  </si>
  <si>
    <t>JM COMERCIO E REPRESENT.</t>
  </si>
  <si>
    <t>1002</t>
  </si>
  <si>
    <t>60</t>
  </si>
  <si>
    <t>RECEITA DE TRANSFERÊNCIA DE IMPOSTOS 1002    OBRAS</t>
  </si>
  <si>
    <t>07.366.605/0001-40</t>
  </si>
  <si>
    <t>FP COMÉRCIO E SERVIÇO</t>
  </si>
  <si>
    <t>1780</t>
  </si>
  <si>
    <t>12.120.272/0001-04</t>
  </si>
  <si>
    <t>CONSÓRCIO PÚBLICO -COPIRN</t>
  </si>
  <si>
    <t>1649</t>
  </si>
  <si>
    <t>RDF DISTRIBUIDORA</t>
  </si>
  <si>
    <t>12.305.387/0001-73</t>
  </si>
  <si>
    <t>164622</t>
  </si>
  <si>
    <t>TCA CARDOSO LOCAÇÕES</t>
  </si>
  <si>
    <t>26.796.231/0001-47</t>
  </si>
  <si>
    <t>218</t>
  </si>
  <si>
    <t>70.166.350/0001-08</t>
  </si>
  <si>
    <t>AUTOBRAZ COMERC. VEÍCULOS</t>
  </si>
  <si>
    <t>030.030.234-70</t>
  </si>
  <si>
    <t>ADERALDO CHAVES</t>
  </si>
  <si>
    <t>09.643.897/0001-46</t>
  </si>
  <si>
    <t xml:space="preserve">EROSOM PROMOÇÕES </t>
  </si>
  <si>
    <t>02.909.308/0001-80</t>
  </si>
  <si>
    <t>SANTOS &amp; FERNANDES</t>
  </si>
  <si>
    <t>SIM</t>
  </si>
  <si>
    <t>RECEITADE IMPOSTOS E TRANSFERÊNCIA SAÚDE 1002 PREST. SERVIÇOS</t>
  </si>
  <si>
    <t>RECEITA DE IMPOSTOS E TRANSFERÊNCIAS SAÚDE 1002 F. BENS</t>
  </si>
  <si>
    <t>RECEITA DE IMPOSTOS E TRANSFERÊNCIA DA SAÚDE 1002  LOCAÇÕES</t>
  </si>
  <si>
    <t>4168</t>
  </si>
  <si>
    <t>09.110.560/0001-73</t>
  </si>
  <si>
    <t>NASAUTO SERVIÇOS LOCAÇÕES</t>
  </si>
  <si>
    <t>2141</t>
  </si>
  <si>
    <t>NASAUTO SERVIÇO LOCAÇÕES</t>
  </si>
  <si>
    <t>04.563.710/0001-80</t>
  </si>
  <si>
    <t>FERNANDO FERREIRA S. FILHO</t>
  </si>
  <si>
    <t>296</t>
  </si>
  <si>
    <t>EROSOM PROMOÇÕES</t>
  </si>
  <si>
    <t>14.607.284/0001-93</t>
  </si>
  <si>
    <t>J SINVAL DA SILVA</t>
  </si>
  <si>
    <t>10.561.980/0001-55</t>
  </si>
  <si>
    <t>SILVESTRE CHAGAS OLIVEIRA</t>
  </si>
  <si>
    <t>37</t>
  </si>
  <si>
    <t>ADERALDO CHAVES SOUZA</t>
  </si>
  <si>
    <t>301</t>
  </si>
  <si>
    <t>6083</t>
  </si>
  <si>
    <t>ESCOLA &amp; ESCRITÓRIO</t>
  </si>
  <si>
    <t>00.800.611/0001-14</t>
  </si>
  <si>
    <t>ULTRAGAS COMÉRCIO</t>
  </si>
  <si>
    <t>2020</t>
  </si>
  <si>
    <t>2014</t>
  </si>
  <si>
    <t>01.660.156/0001-61</t>
  </si>
  <si>
    <t>15.160.493/0001-02</t>
  </si>
  <si>
    <t>CÂMARA CASCUDO</t>
  </si>
  <si>
    <t>5991</t>
  </si>
  <si>
    <t>16.874.662/0001-20</t>
  </si>
  <si>
    <t>CARLOS HENRIQUE NOGUEIRA</t>
  </si>
  <si>
    <t>10628</t>
  </si>
  <si>
    <t>1816</t>
  </si>
  <si>
    <t>1817</t>
  </si>
  <si>
    <t>24.208.480/0001-49</t>
  </si>
  <si>
    <t>ELIAS AVELINO DOS SANTOS</t>
  </si>
  <si>
    <t>16213</t>
  </si>
  <si>
    <t>10709</t>
  </si>
  <si>
    <t>169440</t>
  </si>
  <si>
    <t>09.234.399/0001-40</t>
  </si>
  <si>
    <t xml:space="preserve">CRIL SOLUÇÕES AMBIENTAIS </t>
  </si>
  <si>
    <t>2045</t>
  </si>
  <si>
    <t>1850</t>
  </si>
  <si>
    <t>1849</t>
  </si>
  <si>
    <t>02.737.691/0001-36</t>
  </si>
  <si>
    <t xml:space="preserve">A B COMPUTAÇÃO </t>
  </si>
  <si>
    <t>1853</t>
  </si>
  <si>
    <t>2284</t>
  </si>
  <si>
    <t>08.343.675/0001-45</t>
  </si>
  <si>
    <t>CAMARA DE DIRIGENTES</t>
  </si>
  <si>
    <t>951893</t>
  </si>
  <si>
    <t>18.457.707/0001-97</t>
  </si>
  <si>
    <t>MARINHO E MELO</t>
  </si>
  <si>
    <t>76</t>
  </si>
  <si>
    <t>75</t>
  </si>
  <si>
    <t>04.361.467/0001-18</t>
  </si>
  <si>
    <t xml:space="preserve">ARTMED COMERCIAL </t>
  </si>
  <si>
    <t>21871</t>
  </si>
  <si>
    <t>143</t>
  </si>
  <si>
    <t>11003</t>
  </si>
  <si>
    <t>6182</t>
  </si>
  <si>
    <t>04.451.626/0001-75</t>
  </si>
  <si>
    <t>PHOSPODONT LTDA</t>
  </si>
  <si>
    <t>193445</t>
  </si>
  <si>
    <t>241</t>
  </si>
  <si>
    <t>192131</t>
  </si>
  <si>
    <t>1883</t>
  </si>
  <si>
    <t>1882</t>
  </si>
  <si>
    <t>320</t>
  </si>
  <si>
    <t>2315</t>
  </si>
  <si>
    <t>245</t>
  </si>
  <si>
    <t>09.248.496/0001-91</t>
  </si>
  <si>
    <t>EVANILSON J. SILVA GRÁFICA</t>
  </si>
  <si>
    <t>937</t>
  </si>
  <si>
    <t>04.805.345/0001-73</t>
  </si>
  <si>
    <t>JOSILMA MARIA DE CARVALHO</t>
  </si>
  <si>
    <t>2138</t>
  </si>
  <si>
    <t>17.640.366/0001-28</t>
  </si>
  <si>
    <t>MJ COMÉRCIO AUTOMOTIVO</t>
  </si>
  <si>
    <t>586</t>
  </si>
  <si>
    <t>16645</t>
  </si>
  <si>
    <t>2102</t>
  </si>
  <si>
    <t>21873</t>
  </si>
  <si>
    <t>425</t>
  </si>
  <si>
    <t>11235</t>
  </si>
  <si>
    <t>1910</t>
  </si>
  <si>
    <t>1909</t>
  </si>
  <si>
    <t>40.787.152/0001-09</t>
  </si>
  <si>
    <t>CIRUFARMA COMERCIAL</t>
  </si>
  <si>
    <t>107474</t>
  </si>
  <si>
    <t>164</t>
  </si>
  <si>
    <t>173087</t>
  </si>
  <si>
    <t>173085</t>
  </si>
  <si>
    <t>194701</t>
  </si>
  <si>
    <t>194706</t>
  </si>
  <si>
    <t>04.451.626/0001/75</t>
  </si>
  <si>
    <t>194705</t>
  </si>
  <si>
    <t>176846</t>
  </si>
  <si>
    <t>16949</t>
  </si>
  <si>
    <t>6234</t>
  </si>
  <si>
    <t>305</t>
  </si>
  <si>
    <t>306</t>
  </si>
  <si>
    <t>176956</t>
  </si>
  <si>
    <t>11346</t>
  </si>
  <si>
    <t>40.777.690/0001-04</t>
  </si>
  <si>
    <t>PEDRA CONSTRUÇÃO</t>
  </si>
  <si>
    <t>1422</t>
  </si>
  <si>
    <t>110717</t>
  </si>
  <si>
    <t>194940</t>
  </si>
  <si>
    <t>11491</t>
  </si>
  <si>
    <t>580</t>
  </si>
  <si>
    <t>22925</t>
  </si>
  <si>
    <t>202</t>
  </si>
  <si>
    <t>201</t>
  </si>
  <si>
    <t>61.198.164/0001-60</t>
  </si>
  <si>
    <t xml:space="preserve">PORTO SEGURO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</si>
</sst>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81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28575</xdr:rowOff>
    </xdr:from>
    <xdr:to>
      <xdr:col>3</xdr:col>
      <xdr:colOff>904378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38100</xdr:rowOff>
    </xdr:from>
    <xdr:to>
      <xdr:col>10</xdr:col>
      <xdr:colOff>47128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28575</xdr:rowOff>
    </xdr:from>
    <xdr:to>
      <xdr:col>3</xdr:col>
      <xdr:colOff>847228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0</xdr:row>
      <xdr:rowOff>38100</xdr:rowOff>
    </xdr:from>
    <xdr:to>
      <xdr:col>9</xdr:col>
      <xdr:colOff>580528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38100</xdr:rowOff>
    </xdr:from>
    <xdr:to>
      <xdr:col>3</xdr:col>
      <xdr:colOff>894853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47625</xdr:rowOff>
    </xdr:from>
    <xdr:to>
      <xdr:col>10</xdr:col>
      <xdr:colOff>9028</xdr:colOff>
      <xdr:row>3</xdr:row>
      <xdr:rowOff>72473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47625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38100</xdr:rowOff>
    </xdr:from>
    <xdr:to>
      <xdr:col>3</xdr:col>
      <xdr:colOff>866278</xdr:colOff>
      <xdr:row>3</xdr:row>
      <xdr:rowOff>62948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723900</xdr:colOff>
      <xdr:row>0</xdr:row>
      <xdr:rowOff>47625</xdr:rowOff>
    </xdr:from>
    <xdr:to>
      <xdr:col>9</xdr:col>
      <xdr:colOff>571003</xdr:colOff>
      <xdr:row>3</xdr:row>
      <xdr:rowOff>72473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0" y="4762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8"/>
  <sheetViews>
    <sheetView view="pageBreakPreview" zoomScaleNormal="90" zoomScaleSheetLayoutView="100" workbookViewId="0">
      <pane ySplit="5" topLeftCell="A65" activePane="bottomLeft" state="frozen"/>
      <selection pane="bottomLeft" activeCell="F71" sqref="F71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43129</v>
      </c>
      <c r="B6" s="78" t="s">
        <v>22</v>
      </c>
      <c r="C6" s="56" t="s">
        <v>20</v>
      </c>
      <c r="D6" s="12" t="s">
        <v>21</v>
      </c>
      <c r="E6" s="63" t="s">
        <v>23</v>
      </c>
      <c r="F6" s="91">
        <v>363</v>
      </c>
      <c r="G6" s="44">
        <v>43129</v>
      </c>
      <c r="H6" s="17">
        <f ca="1">IF(G6&lt;&gt;"",G6-TODAY(),"-")</f>
        <v>-224</v>
      </c>
      <c r="I6" s="44">
        <v>43138</v>
      </c>
      <c r="J6" s="17">
        <f ca="1">IF(I6&lt;&gt;"",I6-TODAY(),"-")</f>
        <v>-215</v>
      </c>
      <c r="K6" s="44">
        <f t="shared" ref="K6:K26" si="0">I6+30</f>
        <v>43168</v>
      </c>
      <c r="L6" s="11">
        <f ca="1">IF(K6&lt;&gt;"",K6-TODAY(),"-")</f>
        <v>-185</v>
      </c>
      <c r="M6" s="13">
        <v>363</v>
      </c>
      <c r="N6" s="44">
        <v>43168</v>
      </c>
      <c r="O6" s="14" t="s">
        <v>45</v>
      </c>
    </row>
    <row r="7" spans="1:15">
      <c r="A7" s="89">
        <v>43129</v>
      </c>
      <c r="B7" s="77" t="s">
        <v>22</v>
      </c>
      <c r="C7" s="55" t="s">
        <v>25</v>
      </c>
      <c r="D7" s="19" t="s">
        <v>26</v>
      </c>
      <c r="E7" s="77" t="s">
        <v>27</v>
      </c>
      <c r="F7" s="93">
        <v>13318.13</v>
      </c>
      <c r="G7" s="43">
        <v>43129</v>
      </c>
      <c r="H7" s="17">
        <f t="shared" ref="H7:H65" ca="1" si="1">IF(G7&lt;&gt;"",G7-TODAY(),"-")</f>
        <v>-224</v>
      </c>
      <c r="I7" s="43">
        <v>43138</v>
      </c>
      <c r="J7" s="17">
        <f t="shared" ref="J7:J66" ca="1" si="2">IF(I7&lt;&gt;"",I7-TODAY(),"-")</f>
        <v>-215</v>
      </c>
      <c r="K7" s="43">
        <f t="shared" si="0"/>
        <v>43168</v>
      </c>
      <c r="L7" s="11">
        <f t="shared" ref="L7:L64" ca="1" si="3">IF(K7&lt;&gt;"",K7-TODAY(),"-")</f>
        <v>-185</v>
      </c>
      <c r="M7" s="22">
        <v>13318.13</v>
      </c>
      <c r="N7" s="43">
        <v>43168</v>
      </c>
      <c r="O7" s="24" t="s">
        <v>45</v>
      </c>
    </row>
    <row r="8" spans="1:15">
      <c r="A8" s="27">
        <v>43136</v>
      </c>
      <c r="B8" s="78" t="s">
        <v>22</v>
      </c>
      <c r="C8" s="56" t="s">
        <v>32</v>
      </c>
      <c r="D8" s="12" t="s">
        <v>31</v>
      </c>
      <c r="E8" s="78" t="s">
        <v>33</v>
      </c>
      <c r="F8" s="91">
        <v>410.04</v>
      </c>
      <c r="G8" s="44">
        <v>43136</v>
      </c>
      <c r="H8" s="17">
        <f ca="1">IF(G8&lt;&gt;"",G8-TODAY(),"-")</f>
        <v>-217</v>
      </c>
      <c r="I8" s="44">
        <v>43140</v>
      </c>
      <c r="J8" s="17">
        <f ca="1">IF(I8&lt;&gt;"",I8-TODAY(),"-")</f>
        <v>-213</v>
      </c>
      <c r="K8" s="44">
        <f t="shared" si="0"/>
        <v>43170</v>
      </c>
      <c r="L8" s="11">
        <f ca="1">IF(K8&lt;&gt;"",K8-TODAY(),"-")</f>
        <v>-183</v>
      </c>
      <c r="M8" s="13">
        <v>410.04</v>
      </c>
      <c r="N8" s="44">
        <v>43168</v>
      </c>
      <c r="O8" s="14" t="s">
        <v>45</v>
      </c>
    </row>
    <row r="9" spans="1:15">
      <c r="A9" s="27">
        <v>43153</v>
      </c>
      <c r="B9" s="78" t="s">
        <v>22</v>
      </c>
      <c r="C9" s="56" t="s">
        <v>50</v>
      </c>
      <c r="D9" s="12" t="s">
        <v>51</v>
      </c>
      <c r="E9" s="63" t="s">
        <v>52</v>
      </c>
      <c r="F9" s="91">
        <v>3473.92</v>
      </c>
      <c r="G9" s="44">
        <v>43153</v>
      </c>
      <c r="H9" s="17">
        <f t="shared" ca="1" si="1"/>
        <v>-200</v>
      </c>
      <c r="I9" s="44">
        <v>43154</v>
      </c>
      <c r="J9" s="17">
        <f t="shared" ca="1" si="2"/>
        <v>-199</v>
      </c>
      <c r="K9" s="44">
        <f t="shared" si="0"/>
        <v>43184</v>
      </c>
      <c r="L9" s="32">
        <f t="shared" ca="1" si="3"/>
        <v>-169</v>
      </c>
      <c r="M9" s="13">
        <v>3473.92</v>
      </c>
      <c r="N9" s="44">
        <v>43178</v>
      </c>
      <c r="O9" s="14" t="s">
        <v>45</v>
      </c>
    </row>
    <row r="10" spans="1:15">
      <c r="A10" s="27">
        <v>43153</v>
      </c>
      <c r="B10" s="78" t="s">
        <v>22</v>
      </c>
      <c r="C10" s="56" t="s">
        <v>54</v>
      </c>
      <c r="D10" s="12" t="s">
        <v>55</v>
      </c>
      <c r="E10" s="63" t="s">
        <v>56</v>
      </c>
      <c r="F10" s="91">
        <v>1134.8499999999999</v>
      </c>
      <c r="G10" s="44">
        <v>43153</v>
      </c>
      <c r="H10" s="17">
        <f t="shared" ca="1" si="1"/>
        <v>-200</v>
      </c>
      <c r="I10" s="44">
        <v>43157</v>
      </c>
      <c r="J10" s="17">
        <f t="shared" ca="1" si="2"/>
        <v>-196</v>
      </c>
      <c r="K10" s="44">
        <f t="shared" si="0"/>
        <v>43187</v>
      </c>
      <c r="L10" s="11">
        <f t="shared" ca="1" si="3"/>
        <v>-166</v>
      </c>
      <c r="M10" s="13">
        <v>1134.8499999999999</v>
      </c>
      <c r="N10" s="44">
        <v>43187</v>
      </c>
      <c r="O10" s="14" t="s">
        <v>45</v>
      </c>
    </row>
    <row r="11" spans="1:15">
      <c r="A11" s="27">
        <v>43160</v>
      </c>
      <c r="B11" s="78" t="s">
        <v>22</v>
      </c>
      <c r="C11" s="56" t="s">
        <v>60</v>
      </c>
      <c r="D11" s="12" t="s">
        <v>61</v>
      </c>
      <c r="E11" s="78" t="s">
        <v>62</v>
      </c>
      <c r="F11" s="91">
        <v>409.3</v>
      </c>
      <c r="G11" s="44">
        <v>43160</v>
      </c>
      <c r="H11" s="17">
        <f t="shared" ca="1" si="1"/>
        <v>-193</v>
      </c>
      <c r="I11" s="44">
        <v>43167</v>
      </c>
      <c r="J11" s="17">
        <f t="shared" ca="1" si="2"/>
        <v>-186</v>
      </c>
      <c r="K11" s="44">
        <f t="shared" si="0"/>
        <v>43197</v>
      </c>
      <c r="L11" s="32">
        <f t="shared" ca="1" si="3"/>
        <v>-156</v>
      </c>
      <c r="M11" s="13">
        <v>409.3</v>
      </c>
      <c r="N11" s="44">
        <v>43200</v>
      </c>
      <c r="O11" s="14" t="s">
        <v>45</v>
      </c>
    </row>
    <row r="12" spans="1:15">
      <c r="A12" s="25">
        <v>43171</v>
      </c>
      <c r="B12" s="79" t="s">
        <v>22</v>
      </c>
      <c r="C12" s="57" t="s">
        <v>54</v>
      </c>
      <c r="D12" s="12" t="s">
        <v>55</v>
      </c>
      <c r="E12" s="63" t="s">
        <v>64</v>
      </c>
      <c r="F12" s="92">
        <v>308</v>
      </c>
      <c r="G12" s="45">
        <v>43171</v>
      </c>
      <c r="H12" s="17">
        <f t="shared" ca="1" si="1"/>
        <v>-182</v>
      </c>
      <c r="I12" s="45">
        <v>43173</v>
      </c>
      <c r="J12" s="17">
        <f t="shared" ca="1" si="2"/>
        <v>-180</v>
      </c>
      <c r="K12" s="45">
        <f t="shared" si="0"/>
        <v>43203</v>
      </c>
      <c r="L12" s="11">
        <f t="shared" ca="1" si="3"/>
        <v>-150</v>
      </c>
      <c r="M12" s="13">
        <v>308</v>
      </c>
      <c r="N12" s="44">
        <v>43203</v>
      </c>
      <c r="O12" s="14" t="s">
        <v>45</v>
      </c>
    </row>
    <row r="13" spans="1:15">
      <c r="A13" s="25">
        <v>43179</v>
      </c>
      <c r="B13" s="79" t="s">
        <v>22</v>
      </c>
      <c r="C13" s="57" t="s">
        <v>67</v>
      </c>
      <c r="D13" s="18" t="s">
        <v>66</v>
      </c>
      <c r="E13" s="63" t="s">
        <v>65</v>
      </c>
      <c r="F13" s="92">
        <v>314.95999999999998</v>
      </c>
      <c r="G13" s="45">
        <v>43179</v>
      </c>
      <c r="H13" s="17">
        <f t="shared" ca="1" si="1"/>
        <v>-174</v>
      </c>
      <c r="I13" s="45">
        <v>43185</v>
      </c>
      <c r="J13" s="17">
        <f t="shared" ca="1" si="2"/>
        <v>-168</v>
      </c>
      <c r="K13" s="45">
        <f t="shared" si="0"/>
        <v>43215</v>
      </c>
      <c r="L13" s="11">
        <f t="shared" ca="1" si="3"/>
        <v>-138</v>
      </c>
      <c r="M13" s="13">
        <v>314.95999999999998</v>
      </c>
      <c r="N13" s="44">
        <v>43203</v>
      </c>
      <c r="O13" s="14" t="s">
        <v>45</v>
      </c>
    </row>
    <row r="14" spans="1:15">
      <c r="A14" s="25">
        <v>43185</v>
      </c>
      <c r="B14" s="79" t="s">
        <v>22</v>
      </c>
      <c r="C14" s="57" t="s">
        <v>71</v>
      </c>
      <c r="D14" s="18" t="s">
        <v>68</v>
      </c>
      <c r="E14" s="78" t="s">
        <v>69</v>
      </c>
      <c r="F14" s="92">
        <v>750</v>
      </c>
      <c r="G14" s="45">
        <v>43185</v>
      </c>
      <c r="H14" s="17">
        <f t="shared" ca="1" si="1"/>
        <v>-168</v>
      </c>
      <c r="I14" s="45">
        <v>43187</v>
      </c>
      <c r="J14" s="17">
        <f t="shared" ca="1" si="2"/>
        <v>-166</v>
      </c>
      <c r="K14" s="45">
        <f t="shared" si="0"/>
        <v>43217</v>
      </c>
      <c r="L14" s="11">
        <f t="shared" ca="1" si="3"/>
        <v>-136</v>
      </c>
      <c r="M14" s="13">
        <v>750</v>
      </c>
      <c r="N14" s="44">
        <v>43203</v>
      </c>
      <c r="O14" s="14" t="s">
        <v>45</v>
      </c>
    </row>
    <row r="15" spans="1:15">
      <c r="A15" s="25">
        <v>43185</v>
      </c>
      <c r="B15" s="79" t="s">
        <v>22</v>
      </c>
      <c r="C15" s="57" t="s">
        <v>71</v>
      </c>
      <c r="D15" s="18" t="s">
        <v>68</v>
      </c>
      <c r="E15" s="63" t="s">
        <v>70</v>
      </c>
      <c r="F15" s="92">
        <v>637.97</v>
      </c>
      <c r="G15" s="45">
        <v>43185</v>
      </c>
      <c r="H15" s="17">
        <f t="shared" ca="1" si="1"/>
        <v>-168</v>
      </c>
      <c r="I15" s="45">
        <v>43187</v>
      </c>
      <c r="J15" s="17">
        <f t="shared" ca="1" si="2"/>
        <v>-166</v>
      </c>
      <c r="K15" s="45">
        <f t="shared" si="0"/>
        <v>43217</v>
      </c>
      <c r="L15" s="11">
        <f t="shared" ca="1" si="3"/>
        <v>-136</v>
      </c>
      <c r="M15" s="13">
        <v>637.97</v>
      </c>
      <c r="N15" s="44">
        <v>43203</v>
      </c>
      <c r="O15" s="14" t="s">
        <v>45</v>
      </c>
    </row>
    <row r="16" spans="1:15">
      <c r="A16" s="25">
        <v>43186</v>
      </c>
      <c r="B16" s="79" t="s">
        <v>22</v>
      </c>
      <c r="C16" s="57" t="s">
        <v>72</v>
      </c>
      <c r="D16" s="18" t="s">
        <v>73</v>
      </c>
      <c r="E16" s="78" t="s">
        <v>74</v>
      </c>
      <c r="F16" s="92">
        <v>428.14</v>
      </c>
      <c r="G16" s="45">
        <v>43186</v>
      </c>
      <c r="H16" s="17">
        <f t="shared" ca="1" si="1"/>
        <v>-167</v>
      </c>
      <c r="I16" s="45">
        <v>43192</v>
      </c>
      <c r="J16" s="17">
        <f t="shared" ca="1" si="2"/>
        <v>-161</v>
      </c>
      <c r="K16" s="45">
        <f t="shared" si="0"/>
        <v>43222</v>
      </c>
      <c r="L16" s="11">
        <f t="shared" ca="1" si="3"/>
        <v>-131</v>
      </c>
      <c r="M16" s="13">
        <v>428.14</v>
      </c>
      <c r="N16" s="44">
        <v>43203</v>
      </c>
      <c r="O16" s="14" t="s">
        <v>45</v>
      </c>
    </row>
    <row r="17" spans="1:15">
      <c r="A17" s="27">
        <v>43186</v>
      </c>
      <c r="B17" s="78" t="s">
        <v>22</v>
      </c>
      <c r="C17" s="56" t="s">
        <v>75</v>
      </c>
      <c r="D17" s="12" t="s">
        <v>76</v>
      </c>
      <c r="E17" s="78" t="s">
        <v>77</v>
      </c>
      <c r="F17" s="91">
        <v>2958.55</v>
      </c>
      <c r="G17" s="44">
        <v>43186</v>
      </c>
      <c r="H17" s="17">
        <f t="shared" ca="1" si="1"/>
        <v>-167</v>
      </c>
      <c r="I17" s="44">
        <v>43192</v>
      </c>
      <c r="J17" s="17">
        <f t="shared" ca="1" si="2"/>
        <v>-161</v>
      </c>
      <c r="K17" s="44">
        <f t="shared" si="0"/>
        <v>43222</v>
      </c>
      <c r="L17" s="32">
        <f t="shared" ca="1" si="3"/>
        <v>-131</v>
      </c>
      <c r="M17" s="13">
        <v>2958.55</v>
      </c>
      <c r="N17" s="44">
        <v>43203</v>
      </c>
      <c r="O17" s="14" t="s">
        <v>45</v>
      </c>
    </row>
    <row r="18" spans="1:15">
      <c r="A18" s="27">
        <v>43186</v>
      </c>
      <c r="B18" s="78" t="s">
        <v>22</v>
      </c>
      <c r="C18" s="55" t="s">
        <v>25</v>
      </c>
      <c r="D18" s="12" t="s">
        <v>26</v>
      </c>
      <c r="E18" s="78" t="s">
        <v>78</v>
      </c>
      <c r="F18" s="91">
        <v>6954.5</v>
      </c>
      <c r="G18" s="44">
        <v>43186</v>
      </c>
      <c r="H18" s="17">
        <f t="shared" ca="1" si="1"/>
        <v>-167</v>
      </c>
      <c r="I18" s="44">
        <v>43192</v>
      </c>
      <c r="J18" s="17">
        <f t="shared" ca="1" si="2"/>
        <v>-161</v>
      </c>
      <c r="K18" s="44">
        <f t="shared" si="0"/>
        <v>43222</v>
      </c>
      <c r="L18" s="11">
        <f t="shared" ca="1" si="3"/>
        <v>-131</v>
      </c>
      <c r="M18" s="13">
        <v>6954.5</v>
      </c>
      <c r="N18" s="44">
        <v>43203</v>
      </c>
      <c r="O18" s="14" t="s">
        <v>45</v>
      </c>
    </row>
    <row r="19" spans="1:15">
      <c r="A19" s="27">
        <v>43186</v>
      </c>
      <c r="B19" s="78" t="s">
        <v>22</v>
      </c>
      <c r="C19" s="55" t="s">
        <v>25</v>
      </c>
      <c r="D19" s="12" t="s">
        <v>26</v>
      </c>
      <c r="E19" s="78" t="s">
        <v>79</v>
      </c>
      <c r="F19" s="91">
        <v>1788.75</v>
      </c>
      <c r="G19" s="44">
        <v>43186</v>
      </c>
      <c r="H19" s="17">
        <f t="shared" ca="1" si="1"/>
        <v>-167</v>
      </c>
      <c r="I19" s="44">
        <v>43192</v>
      </c>
      <c r="J19" s="17">
        <f t="shared" ca="1" si="2"/>
        <v>-161</v>
      </c>
      <c r="K19" s="44">
        <f t="shared" si="0"/>
        <v>43222</v>
      </c>
      <c r="L19" s="11">
        <f t="shared" ca="1" si="3"/>
        <v>-131</v>
      </c>
      <c r="M19" s="13">
        <v>1788.75</v>
      </c>
      <c r="N19" s="44">
        <v>43203</v>
      </c>
      <c r="O19" s="14" t="s">
        <v>45</v>
      </c>
    </row>
    <row r="20" spans="1:15">
      <c r="A20" s="28">
        <v>43196</v>
      </c>
      <c r="B20" s="80" t="s">
        <v>22</v>
      </c>
      <c r="C20" s="58" t="s">
        <v>80</v>
      </c>
      <c r="D20" s="15" t="s">
        <v>81</v>
      </c>
      <c r="E20" s="80" t="s">
        <v>82</v>
      </c>
      <c r="F20" s="94">
        <v>662.54</v>
      </c>
      <c r="G20" s="46">
        <v>43196</v>
      </c>
      <c r="H20" s="17">
        <f t="shared" ca="1" si="1"/>
        <v>-157</v>
      </c>
      <c r="I20" s="46">
        <v>43200</v>
      </c>
      <c r="J20" s="17">
        <f t="shared" ca="1" si="2"/>
        <v>-153</v>
      </c>
      <c r="K20" s="46">
        <f t="shared" si="0"/>
        <v>43230</v>
      </c>
      <c r="L20" s="11">
        <f t="shared" ca="1" si="3"/>
        <v>-123</v>
      </c>
      <c r="M20" s="16">
        <v>662.54</v>
      </c>
      <c r="N20" s="46">
        <v>43230</v>
      </c>
      <c r="O20" s="14" t="s">
        <v>45</v>
      </c>
    </row>
    <row r="21" spans="1:15">
      <c r="A21" s="28">
        <v>43199</v>
      </c>
      <c r="B21" s="80" t="s">
        <v>22</v>
      </c>
      <c r="C21" s="58" t="s">
        <v>75</v>
      </c>
      <c r="D21" s="12" t="s">
        <v>76</v>
      </c>
      <c r="E21" s="80" t="s">
        <v>83</v>
      </c>
      <c r="F21" s="94">
        <v>2413.56</v>
      </c>
      <c r="G21" s="46">
        <v>43199</v>
      </c>
      <c r="H21" s="17">
        <f t="shared" ca="1" si="1"/>
        <v>-154</v>
      </c>
      <c r="I21" s="46">
        <v>43201</v>
      </c>
      <c r="J21" s="17">
        <f t="shared" ca="1" si="2"/>
        <v>-152</v>
      </c>
      <c r="K21" s="46">
        <f t="shared" si="0"/>
        <v>43231</v>
      </c>
      <c r="L21" s="11">
        <f t="shared" ca="1" si="3"/>
        <v>-122</v>
      </c>
      <c r="M21" s="16">
        <v>2413.56</v>
      </c>
      <c r="N21" s="46">
        <v>43230</v>
      </c>
      <c r="O21" s="14" t="s">
        <v>45</v>
      </c>
    </row>
    <row r="22" spans="1:15">
      <c r="A22" s="27">
        <v>43206</v>
      </c>
      <c r="B22" s="80" t="s">
        <v>22</v>
      </c>
      <c r="C22" s="58" t="s">
        <v>32</v>
      </c>
      <c r="D22" s="15" t="s">
        <v>31</v>
      </c>
      <c r="E22" s="63" t="s">
        <v>84</v>
      </c>
      <c r="F22" s="91">
        <v>984.32</v>
      </c>
      <c r="G22" s="44">
        <v>43206</v>
      </c>
      <c r="H22" s="17">
        <f t="shared" ca="1" si="1"/>
        <v>-147</v>
      </c>
      <c r="I22" s="44">
        <v>43208</v>
      </c>
      <c r="J22" s="17">
        <f t="shared" ca="1" si="2"/>
        <v>-145</v>
      </c>
      <c r="K22" s="44">
        <f t="shared" si="0"/>
        <v>43238</v>
      </c>
      <c r="L22" s="11">
        <f t="shared" ca="1" si="3"/>
        <v>-115</v>
      </c>
      <c r="M22" s="13">
        <v>984.32</v>
      </c>
      <c r="N22" s="44">
        <v>43235</v>
      </c>
      <c r="O22" s="14" t="s">
        <v>45</v>
      </c>
    </row>
    <row r="23" spans="1:15">
      <c r="A23" s="27">
        <v>43213</v>
      </c>
      <c r="B23" s="80" t="s">
        <v>22</v>
      </c>
      <c r="C23" s="57" t="s">
        <v>71</v>
      </c>
      <c r="D23" s="18" t="s">
        <v>68</v>
      </c>
      <c r="E23" s="63" t="s">
        <v>87</v>
      </c>
      <c r="F23" s="91">
        <v>550.69000000000005</v>
      </c>
      <c r="G23" s="44">
        <v>43213</v>
      </c>
      <c r="H23" s="17">
        <f t="shared" ca="1" si="1"/>
        <v>-140</v>
      </c>
      <c r="I23" s="44">
        <v>43215</v>
      </c>
      <c r="J23" s="17">
        <f t="shared" ca="1" si="2"/>
        <v>-138</v>
      </c>
      <c r="K23" s="44">
        <f t="shared" si="0"/>
        <v>43245</v>
      </c>
      <c r="L23" s="11">
        <f t="shared" ca="1" si="3"/>
        <v>-108</v>
      </c>
      <c r="M23" s="13">
        <v>550.69000000000005</v>
      </c>
      <c r="N23" s="44">
        <v>43238</v>
      </c>
      <c r="O23" s="14" t="s">
        <v>45</v>
      </c>
    </row>
    <row r="24" spans="1:15">
      <c r="A24" s="25">
        <v>43213</v>
      </c>
      <c r="B24" s="79" t="s">
        <v>22</v>
      </c>
      <c r="C24" s="57" t="s">
        <v>25</v>
      </c>
      <c r="D24" s="18" t="s">
        <v>26</v>
      </c>
      <c r="E24" s="63" t="s">
        <v>88</v>
      </c>
      <c r="F24" s="92">
        <v>6382.5</v>
      </c>
      <c r="G24" s="45">
        <v>43213</v>
      </c>
      <c r="H24" s="17">
        <f t="shared" ca="1" si="1"/>
        <v>-140</v>
      </c>
      <c r="I24" s="45">
        <v>43215</v>
      </c>
      <c r="J24" s="17">
        <f t="shared" ca="1" si="2"/>
        <v>-138</v>
      </c>
      <c r="K24" s="45">
        <f t="shared" si="0"/>
        <v>43245</v>
      </c>
      <c r="L24" s="11">
        <f t="shared" ca="1" si="3"/>
        <v>-108</v>
      </c>
      <c r="M24" s="21">
        <v>6382.5</v>
      </c>
      <c r="N24" s="45">
        <v>43242</v>
      </c>
      <c r="O24" s="14" t="s">
        <v>45</v>
      </c>
    </row>
    <row r="25" spans="1:15">
      <c r="A25" s="27">
        <v>43213</v>
      </c>
      <c r="B25" s="78" t="s">
        <v>22</v>
      </c>
      <c r="C25" s="57" t="s">
        <v>25</v>
      </c>
      <c r="D25" s="18" t="s">
        <v>26</v>
      </c>
      <c r="E25" s="63" t="s">
        <v>89</v>
      </c>
      <c r="F25" s="91">
        <v>5461</v>
      </c>
      <c r="G25" s="44">
        <v>43213</v>
      </c>
      <c r="H25" s="17">
        <f t="shared" ca="1" si="1"/>
        <v>-140</v>
      </c>
      <c r="I25" s="44">
        <v>43215</v>
      </c>
      <c r="J25" s="17">
        <f t="shared" ca="1" si="2"/>
        <v>-138</v>
      </c>
      <c r="K25" s="44">
        <f t="shared" si="0"/>
        <v>43245</v>
      </c>
      <c r="L25" s="11">
        <f t="shared" ca="1" si="3"/>
        <v>-108</v>
      </c>
      <c r="M25" s="13">
        <v>5461</v>
      </c>
      <c r="N25" s="44">
        <v>43242</v>
      </c>
      <c r="O25" s="14" t="s">
        <v>45</v>
      </c>
    </row>
    <row r="26" spans="1:15">
      <c r="A26" s="27">
        <v>43217</v>
      </c>
      <c r="B26" s="78" t="s">
        <v>22</v>
      </c>
      <c r="C26" s="57" t="s">
        <v>25</v>
      </c>
      <c r="D26" s="18" t="s">
        <v>26</v>
      </c>
      <c r="E26" s="63" t="s">
        <v>92</v>
      </c>
      <c r="F26" s="91">
        <v>5582.91</v>
      </c>
      <c r="G26" s="44">
        <v>43217</v>
      </c>
      <c r="H26" s="17">
        <f t="shared" ca="1" si="1"/>
        <v>-136</v>
      </c>
      <c r="I26" s="44">
        <v>43224</v>
      </c>
      <c r="J26" s="17">
        <f t="shared" ca="1" si="2"/>
        <v>-129</v>
      </c>
      <c r="K26" s="44">
        <f t="shared" si="0"/>
        <v>43254</v>
      </c>
      <c r="L26" s="11">
        <f t="shared" ca="1" si="3"/>
        <v>-99</v>
      </c>
      <c r="M26" s="13">
        <v>5582.91</v>
      </c>
      <c r="N26" s="44">
        <v>43248</v>
      </c>
      <c r="O26" s="14" t="s">
        <v>45</v>
      </c>
    </row>
    <row r="27" spans="1:15">
      <c r="A27" s="27">
        <v>43223</v>
      </c>
      <c r="B27" s="78" t="s">
        <v>22</v>
      </c>
      <c r="C27" s="56" t="s">
        <v>94</v>
      </c>
      <c r="D27" s="12" t="s">
        <v>95</v>
      </c>
      <c r="E27" s="63" t="s">
        <v>96</v>
      </c>
      <c r="F27" s="91">
        <v>150</v>
      </c>
      <c r="G27" s="44">
        <v>43223</v>
      </c>
      <c r="H27" s="17">
        <f t="shared" ref="H27:H32" ca="1" si="4">IF(G27&lt;&gt;"",G27-TODAY(),"-")</f>
        <v>-130</v>
      </c>
      <c r="I27" s="44">
        <v>43227</v>
      </c>
      <c r="J27" s="17">
        <f t="shared" ref="J27:J32" ca="1" si="5">IF(I27&lt;&gt;"",I27-TODAY(),"-")</f>
        <v>-126</v>
      </c>
      <c r="K27" s="44">
        <f>I27+5</f>
        <v>43232</v>
      </c>
      <c r="L27" s="11">
        <f t="shared" ref="L27:L32" ca="1" si="6">IF(K27&lt;&gt;"",K27-TODAY(),"-")</f>
        <v>-121</v>
      </c>
      <c r="M27" s="13">
        <v>150</v>
      </c>
      <c r="N27" s="44">
        <v>43230</v>
      </c>
      <c r="O27" s="14" t="s">
        <v>45</v>
      </c>
    </row>
    <row r="28" spans="1:15">
      <c r="A28" s="27">
        <v>43227</v>
      </c>
      <c r="B28" s="80" t="s">
        <v>22</v>
      </c>
      <c r="C28" s="58" t="s">
        <v>97</v>
      </c>
      <c r="D28" s="15" t="s">
        <v>98</v>
      </c>
      <c r="E28" s="63" t="s">
        <v>99</v>
      </c>
      <c r="F28" s="91">
        <v>2971.17</v>
      </c>
      <c r="G28" s="44">
        <v>43227</v>
      </c>
      <c r="H28" s="17">
        <f t="shared" ca="1" si="4"/>
        <v>-126</v>
      </c>
      <c r="I28" s="44">
        <v>43234</v>
      </c>
      <c r="J28" s="17">
        <f t="shared" ca="1" si="5"/>
        <v>-119</v>
      </c>
      <c r="K28" s="44">
        <f t="shared" ref="K28:K33" si="7">I28+30</f>
        <v>43264</v>
      </c>
      <c r="L28" s="11">
        <f t="shared" ca="1" si="6"/>
        <v>-89</v>
      </c>
      <c r="M28" s="13">
        <v>2971.17</v>
      </c>
      <c r="N28" s="44">
        <v>43258</v>
      </c>
      <c r="O28" s="14" t="s">
        <v>45</v>
      </c>
    </row>
    <row r="29" spans="1:15">
      <c r="A29" s="27">
        <v>43227</v>
      </c>
      <c r="B29" s="80" t="s">
        <v>22</v>
      </c>
      <c r="C29" s="58" t="s">
        <v>97</v>
      </c>
      <c r="D29" s="15" t="s">
        <v>98</v>
      </c>
      <c r="E29" s="63" t="s">
        <v>100</v>
      </c>
      <c r="F29" s="91">
        <v>7021.8</v>
      </c>
      <c r="G29" s="44">
        <v>43227</v>
      </c>
      <c r="H29" s="17">
        <f t="shared" ca="1" si="4"/>
        <v>-126</v>
      </c>
      <c r="I29" s="44">
        <v>43234</v>
      </c>
      <c r="J29" s="17">
        <f t="shared" ca="1" si="5"/>
        <v>-119</v>
      </c>
      <c r="K29" s="44">
        <f t="shared" si="7"/>
        <v>43264</v>
      </c>
      <c r="L29" s="11">
        <f t="shared" ca="1" si="6"/>
        <v>-89</v>
      </c>
      <c r="M29" s="13">
        <v>7021.8</v>
      </c>
      <c r="N29" s="44">
        <v>43258</v>
      </c>
      <c r="O29" s="14" t="s">
        <v>45</v>
      </c>
    </row>
    <row r="30" spans="1:15">
      <c r="A30" s="27">
        <v>43227</v>
      </c>
      <c r="B30" s="78" t="s">
        <v>22</v>
      </c>
      <c r="C30" s="56" t="s">
        <v>101</v>
      </c>
      <c r="D30" s="12" t="s">
        <v>102</v>
      </c>
      <c r="E30" s="78" t="s">
        <v>103</v>
      </c>
      <c r="F30" s="91">
        <v>108</v>
      </c>
      <c r="G30" s="44">
        <v>43227</v>
      </c>
      <c r="H30" s="17">
        <f t="shared" ca="1" si="4"/>
        <v>-126</v>
      </c>
      <c r="I30" s="44">
        <v>43234</v>
      </c>
      <c r="J30" s="17">
        <f t="shared" ca="1" si="5"/>
        <v>-119</v>
      </c>
      <c r="K30" s="44">
        <f t="shared" si="7"/>
        <v>43264</v>
      </c>
      <c r="L30" s="11">
        <f t="shared" ca="1" si="6"/>
        <v>-89</v>
      </c>
      <c r="M30" s="13">
        <v>108</v>
      </c>
      <c r="N30" s="44">
        <v>43258</v>
      </c>
      <c r="O30" s="14" t="s">
        <v>45</v>
      </c>
    </row>
    <row r="31" spans="1:15">
      <c r="A31" s="27">
        <v>43227</v>
      </c>
      <c r="B31" s="78" t="s">
        <v>22</v>
      </c>
      <c r="C31" s="56" t="s">
        <v>20</v>
      </c>
      <c r="D31" s="12" t="s">
        <v>21</v>
      </c>
      <c r="E31" s="63" t="s">
        <v>104</v>
      </c>
      <c r="F31" s="91">
        <v>361.9</v>
      </c>
      <c r="G31" s="44">
        <v>43227</v>
      </c>
      <c r="H31" s="17">
        <f t="shared" ca="1" si="4"/>
        <v>-126</v>
      </c>
      <c r="I31" s="44">
        <v>43234</v>
      </c>
      <c r="J31" s="17">
        <f t="shared" ca="1" si="5"/>
        <v>-119</v>
      </c>
      <c r="K31" s="44">
        <f t="shared" si="7"/>
        <v>43264</v>
      </c>
      <c r="L31" s="11">
        <f t="shared" ca="1" si="6"/>
        <v>-89</v>
      </c>
      <c r="M31" s="13">
        <v>361.9</v>
      </c>
      <c r="N31" s="44">
        <v>43258</v>
      </c>
      <c r="O31" s="14" t="s">
        <v>45</v>
      </c>
    </row>
    <row r="32" spans="1:15">
      <c r="A32" s="27">
        <v>43242</v>
      </c>
      <c r="B32" s="78" t="s">
        <v>22</v>
      </c>
      <c r="C32" s="56" t="s">
        <v>50</v>
      </c>
      <c r="D32" s="12" t="s">
        <v>51</v>
      </c>
      <c r="E32" s="63" t="s">
        <v>93</v>
      </c>
      <c r="F32" s="91">
        <v>6182.94</v>
      </c>
      <c r="G32" s="44">
        <v>43242</v>
      </c>
      <c r="H32" s="17">
        <f t="shared" ca="1" si="4"/>
        <v>-111</v>
      </c>
      <c r="I32" s="44">
        <v>43245</v>
      </c>
      <c r="J32" s="17">
        <f t="shared" ca="1" si="5"/>
        <v>-108</v>
      </c>
      <c r="K32" s="44">
        <f t="shared" si="7"/>
        <v>43275</v>
      </c>
      <c r="L32" s="32">
        <f t="shared" ca="1" si="6"/>
        <v>-78</v>
      </c>
      <c r="M32" s="13">
        <v>6182.94</v>
      </c>
      <c r="N32" s="44">
        <v>43258</v>
      </c>
      <c r="O32" s="14" t="s">
        <v>45</v>
      </c>
    </row>
    <row r="33" spans="1:15">
      <c r="A33" s="27">
        <v>43242</v>
      </c>
      <c r="B33" s="78" t="s">
        <v>22</v>
      </c>
      <c r="C33" s="58" t="s">
        <v>75</v>
      </c>
      <c r="D33" s="12" t="s">
        <v>76</v>
      </c>
      <c r="E33" s="63" t="s">
        <v>105</v>
      </c>
      <c r="F33" s="91">
        <v>2072.86</v>
      </c>
      <c r="G33" s="44">
        <v>43242</v>
      </c>
      <c r="H33" s="17">
        <f t="shared" ca="1" si="1"/>
        <v>-111</v>
      </c>
      <c r="I33" s="44">
        <v>43248</v>
      </c>
      <c r="J33" s="17">
        <f t="shared" ca="1" si="2"/>
        <v>-105</v>
      </c>
      <c r="K33" s="44">
        <f t="shared" si="7"/>
        <v>43278</v>
      </c>
      <c r="L33" s="32">
        <f t="shared" ca="1" si="3"/>
        <v>-75</v>
      </c>
      <c r="M33" s="13">
        <v>2072.86</v>
      </c>
      <c r="N33" s="44">
        <v>43278</v>
      </c>
      <c r="O33" s="14" t="s">
        <v>45</v>
      </c>
    </row>
    <row r="34" spans="1:15">
      <c r="A34" s="27">
        <v>43243</v>
      </c>
      <c r="B34" s="78" t="s">
        <v>22</v>
      </c>
      <c r="C34" s="56" t="s">
        <v>67</v>
      </c>
      <c r="D34" s="18" t="s">
        <v>66</v>
      </c>
      <c r="E34" s="78" t="s">
        <v>106</v>
      </c>
      <c r="F34" s="91">
        <v>982</v>
      </c>
      <c r="G34" s="44">
        <v>43243</v>
      </c>
      <c r="H34" s="17">
        <f t="shared" ca="1" si="1"/>
        <v>-110</v>
      </c>
      <c r="I34" s="44">
        <v>43250</v>
      </c>
      <c r="J34" s="17">
        <f t="shared" ca="1" si="2"/>
        <v>-103</v>
      </c>
      <c r="K34" s="44">
        <f t="shared" ref="K34:K40" si="8">I34+30</f>
        <v>43280</v>
      </c>
      <c r="L34" s="11">
        <f t="shared" ca="1" si="3"/>
        <v>-73</v>
      </c>
      <c r="M34" s="13">
        <v>982</v>
      </c>
      <c r="N34" s="44">
        <v>43291</v>
      </c>
      <c r="O34" s="14" t="s">
        <v>45</v>
      </c>
    </row>
    <row r="35" spans="1:15">
      <c r="A35" s="27">
        <v>43248</v>
      </c>
      <c r="B35" s="80" t="s">
        <v>22</v>
      </c>
      <c r="C35" s="58" t="s">
        <v>107</v>
      </c>
      <c r="D35" s="15" t="s">
        <v>108</v>
      </c>
      <c r="E35" s="63" t="s">
        <v>109</v>
      </c>
      <c r="F35" s="91">
        <v>127.5</v>
      </c>
      <c r="G35" s="44">
        <v>43248</v>
      </c>
      <c r="H35" s="17">
        <f t="shared" ref="H35:H39" ca="1" si="9">IF(G35&lt;&gt;"",G35-TODAY(),"-")</f>
        <v>-105</v>
      </c>
      <c r="I35" s="44">
        <v>43248</v>
      </c>
      <c r="J35" s="17">
        <f t="shared" ref="J35:J39" ca="1" si="10">IF(I35&lt;&gt;"",I35-TODAY(),"-")</f>
        <v>-105</v>
      </c>
      <c r="K35" s="44">
        <f t="shared" si="8"/>
        <v>43278</v>
      </c>
      <c r="L35" s="11">
        <f t="shared" ref="L35:L39" ca="1" si="11">IF(K35&lt;&gt;"",K35-TODAY(),"-")</f>
        <v>-75</v>
      </c>
      <c r="M35" s="13">
        <v>127.5</v>
      </c>
      <c r="N35" s="44">
        <v>43278</v>
      </c>
      <c r="O35" s="14" t="s">
        <v>45</v>
      </c>
    </row>
    <row r="36" spans="1:15">
      <c r="A36" s="27">
        <v>43249</v>
      </c>
      <c r="B36" s="78" t="s">
        <v>22</v>
      </c>
      <c r="C36" s="56" t="s">
        <v>20</v>
      </c>
      <c r="D36" s="12" t="s">
        <v>21</v>
      </c>
      <c r="E36" s="78" t="s">
        <v>110</v>
      </c>
      <c r="F36" s="91">
        <v>1416</v>
      </c>
      <c r="G36" s="44">
        <v>43249</v>
      </c>
      <c r="H36" s="17">
        <f t="shared" ca="1" si="9"/>
        <v>-104</v>
      </c>
      <c r="I36" s="44">
        <v>43258</v>
      </c>
      <c r="J36" s="17">
        <f t="shared" ca="1" si="10"/>
        <v>-95</v>
      </c>
      <c r="K36" s="44">
        <f t="shared" si="8"/>
        <v>43288</v>
      </c>
      <c r="L36" s="11">
        <f t="shared" ca="1" si="11"/>
        <v>-65</v>
      </c>
      <c r="M36" s="13">
        <v>1416</v>
      </c>
      <c r="N36" s="44">
        <v>43291</v>
      </c>
      <c r="O36" s="14" t="s">
        <v>45</v>
      </c>
    </row>
    <row r="37" spans="1:15">
      <c r="A37" s="27">
        <v>43249</v>
      </c>
      <c r="B37" s="78" t="s">
        <v>22</v>
      </c>
      <c r="C37" s="58" t="s">
        <v>107</v>
      </c>
      <c r="D37" s="15" t="s">
        <v>108</v>
      </c>
      <c r="E37" s="63" t="s">
        <v>111</v>
      </c>
      <c r="F37" s="91">
        <v>66</v>
      </c>
      <c r="G37" s="44">
        <v>43249</v>
      </c>
      <c r="H37" s="17">
        <f t="shared" ca="1" si="9"/>
        <v>-104</v>
      </c>
      <c r="I37" s="44">
        <v>43258</v>
      </c>
      <c r="J37" s="17">
        <f t="shared" ca="1" si="10"/>
        <v>-95</v>
      </c>
      <c r="K37" s="44">
        <f t="shared" si="8"/>
        <v>43288</v>
      </c>
      <c r="L37" s="11">
        <f t="shared" ca="1" si="11"/>
        <v>-65</v>
      </c>
      <c r="M37" s="13">
        <v>66</v>
      </c>
      <c r="N37" s="44">
        <v>43291</v>
      </c>
      <c r="O37" s="14" t="s">
        <v>45</v>
      </c>
    </row>
    <row r="38" spans="1:15">
      <c r="A38" s="27">
        <v>43250</v>
      </c>
      <c r="B38" s="80" t="s">
        <v>22</v>
      </c>
      <c r="C38" s="55" t="s">
        <v>25</v>
      </c>
      <c r="D38" s="12" t="s">
        <v>26</v>
      </c>
      <c r="E38" s="63" t="s">
        <v>112</v>
      </c>
      <c r="F38" s="91">
        <v>13590.3</v>
      </c>
      <c r="G38" s="44">
        <v>43250</v>
      </c>
      <c r="H38" s="17">
        <f t="shared" ca="1" si="9"/>
        <v>-103</v>
      </c>
      <c r="I38" s="44">
        <v>43258</v>
      </c>
      <c r="J38" s="17">
        <f t="shared" ca="1" si="10"/>
        <v>-95</v>
      </c>
      <c r="K38" s="44">
        <f t="shared" si="8"/>
        <v>43288</v>
      </c>
      <c r="L38" s="11">
        <f t="shared" ca="1" si="11"/>
        <v>-65</v>
      </c>
      <c r="M38" s="13">
        <v>13590.3</v>
      </c>
      <c r="N38" s="44">
        <v>43291</v>
      </c>
      <c r="O38" s="14" t="s">
        <v>45</v>
      </c>
    </row>
    <row r="39" spans="1:15">
      <c r="A39" s="27">
        <v>43250</v>
      </c>
      <c r="B39" s="80" t="s">
        <v>22</v>
      </c>
      <c r="C39" s="55" t="s">
        <v>25</v>
      </c>
      <c r="D39" s="12" t="s">
        <v>26</v>
      </c>
      <c r="E39" s="63" t="s">
        <v>113</v>
      </c>
      <c r="F39" s="91">
        <v>4577.88</v>
      </c>
      <c r="G39" s="44">
        <v>43250</v>
      </c>
      <c r="H39" s="17">
        <f t="shared" ca="1" si="9"/>
        <v>-103</v>
      </c>
      <c r="I39" s="44">
        <v>43258</v>
      </c>
      <c r="J39" s="17">
        <f t="shared" ca="1" si="10"/>
        <v>-95</v>
      </c>
      <c r="K39" s="44">
        <f t="shared" si="8"/>
        <v>43288</v>
      </c>
      <c r="L39" s="32">
        <f t="shared" ca="1" si="11"/>
        <v>-65</v>
      </c>
      <c r="M39" s="13">
        <v>4577.88</v>
      </c>
      <c r="N39" s="44">
        <v>43291</v>
      </c>
      <c r="O39" s="14" t="s">
        <v>45</v>
      </c>
    </row>
    <row r="40" spans="1:15">
      <c r="A40" s="27">
        <v>43250</v>
      </c>
      <c r="B40" s="78" t="s">
        <v>22</v>
      </c>
      <c r="C40" s="56" t="s">
        <v>60</v>
      </c>
      <c r="D40" s="12" t="s">
        <v>61</v>
      </c>
      <c r="E40" s="63" t="s">
        <v>114</v>
      </c>
      <c r="F40" s="91">
        <v>497.4</v>
      </c>
      <c r="G40" s="44">
        <v>43250</v>
      </c>
      <c r="H40" s="17">
        <f t="shared" ca="1" si="1"/>
        <v>-103</v>
      </c>
      <c r="I40" s="44">
        <v>43258</v>
      </c>
      <c r="J40" s="17">
        <f t="shared" ca="1" si="2"/>
        <v>-95</v>
      </c>
      <c r="K40" s="44">
        <f t="shared" si="8"/>
        <v>43288</v>
      </c>
      <c r="L40" s="32">
        <f t="shared" ca="1" si="3"/>
        <v>-65</v>
      </c>
      <c r="M40" s="13">
        <v>497.4</v>
      </c>
      <c r="N40" s="44">
        <v>43291</v>
      </c>
      <c r="O40" s="14" t="s">
        <v>45</v>
      </c>
    </row>
    <row r="41" spans="1:15">
      <c r="A41" s="27">
        <v>43250</v>
      </c>
      <c r="B41" s="78" t="s">
        <v>22</v>
      </c>
      <c r="C41" s="56" t="s">
        <v>50</v>
      </c>
      <c r="D41" s="12" t="s">
        <v>51</v>
      </c>
      <c r="E41" s="78" t="s">
        <v>115</v>
      </c>
      <c r="F41" s="91">
        <v>919.08</v>
      </c>
      <c r="G41" s="44">
        <v>43250</v>
      </c>
      <c r="H41" s="17">
        <f t="shared" ca="1" si="1"/>
        <v>-103</v>
      </c>
      <c r="I41" s="44">
        <v>43258</v>
      </c>
      <c r="J41" s="17">
        <f t="shared" ca="1" si="2"/>
        <v>-95</v>
      </c>
      <c r="K41" s="44">
        <f t="shared" ref="K41:K47" si="12">I41+30</f>
        <v>43288</v>
      </c>
      <c r="L41" s="32">
        <f t="shared" ca="1" si="3"/>
        <v>-65</v>
      </c>
      <c r="M41" s="13">
        <v>919.08</v>
      </c>
      <c r="N41" s="44">
        <v>43291</v>
      </c>
      <c r="O41" s="14" t="s">
        <v>45</v>
      </c>
    </row>
    <row r="42" spans="1:15">
      <c r="A42" s="27">
        <v>43257</v>
      </c>
      <c r="B42" s="78" t="s">
        <v>22</v>
      </c>
      <c r="C42" s="56" t="s">
        <v>20</v>
      </c>
      <c r="D42" s="12" t="s">
        <v>21</v>
      </c>
      <c r="E42" s="78" t="s">
        <v>116</v>
      </c>
      <c r="F42" s="91">
        <v>606</v>
      </c>
      <c r="G42" s="44">
        <v>43257</v>
      </c>
      <c r="H42" s="17">
        <f t="shared" ca="1" si="1"/>
        <v>-96</v>
      </c>
      <c r="I42" s="44">
        <v>43262</v>
      </c>
      <c r="J42" s="17">
        <f t="shared" ca="1" si="2"/>
        <v>-91</v>
      </c>
      <c r="K42" s="44">
        <f t="shared" si="12"/>
        <v>43292</v>
      </c>
      <c r="L42" s="11">
        <f t="shared" ca="1" si="3"/>
        <v>-61</v>
      </c>
      <c r="M42" s="13">
        <v>606</v>
      </c>
      <c r="N42" s="44">
        <v>43291</v>
      </c>
      <c r="O42" s="14" t="s">
        <v>45</v>
      </c>
    </row>
    <row r="43" spans="1:15">
      <c r="A43" s="27">
        <v>43257</v>
      </c>
      <c r="B43" s="78" t="s">
        <v>22</v>
      </c>
      <c r="C43" s="56" t="s">
        <v>117</v>
      </c>
      <c r="D43" s="12" t="s">
        <v>118</v>
      </c>
      <c r="E43" s="78" t="s">
        <v>119</v>
      </c>
      <c r="F43" s="91">
        <v>1085</v>
      </c>
      <c r="G43" s="44">
        <v>43257</v>
      </c>
      <c r="H43" s="17">
        <f t="shared" ca="1" si="1"/>
        <v>-96</v>
      </c>
      <c r="I43" s="44">
        <v>43262</v>
      </c>
      <c r="J43" s="17">
        <f t="shared" ca="1" si="2"/>
        <v>-91</v>
      </c>
      <c r="K43" s="44">
        <f t="shared" si="12"/>
        <v>43292</v>
      </c>
      <c r="L43" s="11">
        <f t="shared" ca="1" si="3"/>
        <v>-61</v>
      </c>
      <c r="M43" s="13">
        <v>1085</v>
      </c>
      <c r="N43" s="44">
        <v>43291</v>
      </c>
      <c r="O43" s="14" t="s">
        <v>45</v>
      </c>
    </row>
    <row r="44" spans="1:15">
      <c r="A44" s="27">
        <v>43257</v>
      </c>
      <c r="B44" s="78" t="s">
        <v>22</v>
      </c>
      <c r="C44" s="56" t="s">
        <v>123</v>
      </c>
      <c r="D44" s="12" t="s">
        <v>124</v>
      </c>
      <c r="E44" s="78" t="s">
        <v>125</v>
      </c>
      <c r="F44" s="91">
        <v>1675</v>
      </c>
      <c r="G44" s="44">
        <v>43257</v>
      </c>
      <c r="H44" s="17">
        <f t="shared" ca="1" si="1"/>
        <v>-96</v>
      </c>
      <c r="I44" s="44">
        <v>43262</v>
      </c>
      <c r="J44" s="17">
        <f t="shared" ca="1" si="2"/>
        <v>-91</v>
      </c>
      <c r="K44" s="44">
        <f t="shared" si="12"/>
        <v>43292</v>
      </c>
      <c r="L44" s="11">
        <f t="shared" ca="1" si="3"/>
        <v>-61</v>
      </c>
      <c r="M44" s="13">
        <v>1675</v>
      </c>
      <c r="N44" s="44">
        <v>43292</v>
      </c>
      <c r="O44" s="14" t="s">
        <v>45</v>
      </c>
    </row>
    <row r="45" spans="1:15">
      <c r="A45" s="27">
        <v>43258</v>
      </c>
      <c r="B45" s="78" t="s">
        <v>22</v>
      </c>
      <c r="C45" s="56" t="s">
        <v>120</v>
      </c>
      <c r="D45" s="12" t="s">
        <v>121</v>
      </c>
      <c r="E45" s="78" t="s">
        <v>122</v>
      </c>
      <c r="F45" s="91">
        <v>360</v>
      </c>
      <c r="G45" s="44">
        <v>43258</v>
      </c>
      <c r="H45" s="17">
        <f t="shared" ca="1" si="1"/>
        <v>-95</v>
      </c>
      <c r="I45" s="44">
        <v>43262</v>
      </c>
      <c r="J45" s="17">
        <f t="shared" ca="1" si="2"/>
        <v>-91</v>
      </c>
      <c r="K45" s="44">
        <f t="shared" si="12"/>
        <v>43292</v>
      </c>
      <c r="L45" s="32">
        <f t="shared" ca="1" si="3"/>
        <v>-61</v>
      </c>
      <c r="M45" s="13">
        <v>360</v>
      </c>
      <c r="N45" s="44">
        <v>43291</v>
      </c>
      <c r="O45" s="14" t="s">
        <v>45</v>
      </c>
    </row>
    <row r="46" spans="1:15">
      <c r="A46" s="27">
        <v>43262</v>
      </c>
      <c r="B46" s="78" t="s">
        <v>22</v>
      </c>
      <c r="C46" s="56" t="s">
        <v>80</v>
      </c>
      <c r="D46" s="12" t="s">
        <v>81</v>
      </c>
      <c r="E46" s="78" t="s">
        <v>126</v>
      </c>
      <c r="F46" s="91">
        <v>501.76</v>
      </c>
      <c r="G46" s="44">
        <v>43262</v>
      </c>
      <c r="H46" s="17">
        <f t="shared" ca="1" si="1"/>
        <v>-91</v>
      </c>
      <c r="I46" s="44">
        <v>43262</v>
      </c>
      <c r="J46" s="17">
        <f t="shared" ca="1" si="2"/>
        <v>-91</v>
      </c>
      <c r="K46" s="44">
        <f t="shared" si="12"/>
        <v>43292</v>
      </c>
      <c r="L46" s="11">
        <f t="shared" ca="1" si="3"/>
        <v>-61</v>
      </c>
      <c r="M46" s="13">
        <v>501.76</v>
      </c>
      <c r="N46" s="44">
        <v>43291</v>
      </c>
      <c r="O46" s="14" t="s">
        <v>45</v>
      </c>
    </row>
    <row r="47" spans="1:15">
      <c r="A47" s="27">
        <v>43276</v>
      </c>
      <c r="B47" s="79" t="s">
        <v>22</v>
      </c>
      <c r="C47" s="57" t="s">
        <v>71</v>
      </c>
      <c r="D47" s="18" t="s">
        <v>68</v>
      </c>
      <c r="E47" s="78" t="s">
        <v>127</v>
      </c>
      <c r="F47" s="91">
        <v>1000</v>
      </c>
      <c r="G47" s="44">
        <v>43276</v>
      </c>
      <c r="H47" s="17">
        <f t="shared" ca="1" si="1"/>
        <v>-77</v>
      </c>
      <c r="I47" s="44">
        <v>43291</v>
      </c>
      <c r="J47" s="17">
        <f t="shared" ca="1" si="2"/>
        <v>-62</v>
      </c>
      <c r="K47" s="44">
        <f t="shared" si="12"/>
        <v>43321</v>
      </c>
      <c r="L47" s="11">
        <f t="shared" ca="1" si="3"/>
        <v>-32</v>
      </c>
      <c r="M47" s="13">
        <v>1000</v>
      </c>
      <c r="N47" s="44">
        <v>43326</v>
      </c>
      <c r="O47" s="14" t="s">
        <v>45</v>
      </c>
    </row>
    <row r="48" spans="1:15">
      <c r="A48" s="27">
        <v>43279</v>
      </c>
      <c r="B48" s="78" t="s">
        <v>22</v>
      </c>
      <c r="C48" s="56" t="s">
        <v>101</v>
      </c>
      <c r="D48" s="12" t="s">
        <v>102</v>
      </c>
      <c r="E48" s="63" t="s">
        <v>128</v>
      </c>
      <c r="F48" s="91">
        <v>1484.2</v>
      </c>
      <c r="G48" s="44">
        <v>43279</v>
      </c>
      <c r="H48" s="17">
        <f t="shared" ca="1" si="1"/>
        <v>-74</v>
      </c>
      <c r="I48" s="44">
        <v>43291</v>
      </c>
      <c r="J48" s="17">
        <f t="shared" ca="1" si="2"/>
        <v>-62</v>
      </c>
      <c r="K48" s="44">
        <f t="shared" ref="K48:K58" si="13">I48+30</f>
        <v>43321</v>
      </c>
      <c r="L48" s="11">
        <f t="shared" ca="1" si="3"/>
        <v>-32</v>
      </c>
      <c r="M48" s="13">
        <v>1484.2</v>
      </c>
      <c r="N48" s="44">
        <v>43326</v>
      </c>
      <c r="O48" s="14" t="s">
        <v>45</v>
      </c>
    </row>
    <row r="49" spans="1:33">
      <c r="A49" s="27">
        <v>43280</v>
      </c>
      <c r="B49" s="78" t="s">
        <v>22</v>
      </c>
      <c r="C49" s="56" t="s">
        <v>60</v>
      </c>
      <c r="D49" s="12" t="s">
        <v>61</v>
      </c>
      <c r="E49" s="63" t="s">
        <v>129</v>
      </c>
      <c r="F49" s="91">
        <v>700</v>
      </c>
      <c r="G49" s="44">
        <v>43280</v>
      </c>
      <c r="H49" s="17">
        <f t="shared" ca="1" si="1"/>
        <v>-73</v>
      </c>
      <c r="I49" s="44">
        <v>43291</v>
      </c>
      <c r="J49" s="17">
        <f t="shared" ca="1" si="2"/>
        <v>-62</v>
      </c>
      <c r="K49" s="44">
        <f t="shared" si="13"/>
        <v>43321</v>
      </c>
      <c r="L49" s="11">
        <f t="shared" ca="1" si="3"/>
        <v>-32</v>
      </c>
      <c r="M49" s="13">
        <v>700</v>
      </c>
      <c r="N49" s="44">
        <v>43326</v>
      </c>
      <c r="O49" s="14" t="s">
        <v>45</v>
      </c>
    </row>
    <row r="50" spans="1:33">
      <c r="A50" s="27">
        <v>43284</v>
      </c>
      <c r="B50" s="78" t="s">
        <v>22</v>
      </c>
      <c r="C50" s="58" t="s">
        <v>75</v>
      </c>
      <c r="D50" s="12" t="s">
        <v>76</v>
      </c>
      <c r="E50" s="63" t="s">
        <v>130</v>
      </c>
      <c r="F50" s="91">
        <v>1118.06</v>
      </c>
      <c r="G50" s="44">
        <v>43284</v>
      </c>
      <c r="H50" s="17">
        <f t="shared" ca="1" si="1"/>
        <v>-69</v>
      </c>
      <c r="I50" s="44">
        <v>43291</v>
      </c>
      <c r="J50" s="17">
        <f t="shared" ca="1" si="2"/>
        <v>-62</v>
      </c>
      <c r="K50" s="44">
        <f t="shared" si="13"/>
        <v>43321</v>
      </c>
      <c r="L50" s="11">
        <f t="shared" ca="1" si="3"/>
        <v>-32</v>
      </c>
      <c r="M50" s="13">
        <v>118.06</v>
      </c>
      <c r="N50" s="44">
        <v>43326</v>
      </c>
      <c r="O50" s="14" t="s">
        <v>45</v>
      </c>
    </row>
    <row r="51" spans="1:33">
      <c r="A51" s="27">
        <v>43287</v>
      </c>
      <c r="B51" s="80" t="s">
        <v>22</v>
      </c>
      <c r="C51" s="55" t="s">
        <v>25</v>
      </c>
      <c r="D51" s="12" t="s">
        <v>26</v>
      </c>
      <c r="E51" s="63" t="s">
        <v>131</v>
      </c>
      <c r="F51" s="91">
        <v>3866.4</v>
      </c>
      <c r="G51" s="44">
        <v>43287</v>
      </c>
      <c r="H51" s="17">
        <f t="shared" ca="1" si="1"/>
        <v>-66</v>
      </c>
      <c r="I51" s="44">
        <v>43293</v>
      </c>
      <c r="J51" s="17">
        <f t="shared" ca="1" si="2"/>
        <v>-60</v>
      </c>
      <c r="K51" s="44">
        <f t="shared" si="13"/>
        <v>43323</v>
      </c>
      <c r="L51" s="11">
        <f t="shared" ca="1" si="3"/>
        <v>-30</v>
      </c>
      <c r="M51" s="13">
        <v>3866.4</v>
      </c>
      <c r="N51" s="44">
        <v>43326</v>
      </c>
      <c r="O51" s="14" t="s">
        <v>45</v>
      </c>
    </row>
    <row r="52" spans="1:33">
      <c r="A52" s="27">
        <v>43287</v>
      </c>
      <c r="B52" s="80" t="s">
        <v>22</v>
      </c>
      <c r="C52" s="55" t="s">
        <v>25</v>
      </c>
      <c r="D52" s="12" t="s">
        <v>26</v>
      </c>
      <c r="E52" s="63" t="s">
        <v>132</v>
      </c>
      <c r="F52" s="91">
        <v>4352.3999999999996</v>
      </c>
      <c r="G52" s="44">
        <v>43287</v>
      </c>
      <c r="H52" s="17">
        <f t="shared" ca="1" si="1"/>
        <v>-66</v>
      </c>
      <c r="I52" s="44">
        <v>43293</v>
      </c>
      <c r="J52" s="17">
        <f t="shared" ca="1" si="2"/>
        <v>-60</v>
      </c>
      <c r="K52" s="44">
        <f t="shared" si="13"/>
        <v>43323</v>
      </c>
      <c r="L52" s="11">
        <f t="shared" ca="1" si="3"/>
        <v>-30</v>
      </c>
      <c r="M52" s="13">
        <v>4352.3999999999996</v>
      </c>
      <c r="N52" s="44">
        <v>43326</v>
      </c>
      <c r="O52" s="14" t="s">
        <v>45</v>
      </c>
    </row>
    <row r="53" spans="1:33">
      <c r="A53" s="27">
        <v>43291</v>
      </c>
      <c r="B53" s="78" t="s">
        <v>22</v>
      </c>
      <c r="C53" s="56" t="s">
        <v>133</v>
      </c>
      <c r="D53" s="12" t="s">
        <v>134</v>
      </c>
      <c r="E53" s="78" t="s">
        <v>135</v>
      </c>
      <c r="F53" s="91">
        <v>972.4</v>
      </c>
      <c r="G53" s="44">
        <v>43291</v>
      </c>
      <c r="H53" s="17">
        <f t="shared" ca="1" si="1"/>
        <v>-62</v>
      </c>
      <c r="I53" s="44">
        <v>43293</v>
      </c>
      <c r="J53" s="17">
        <f t="shared" ca="1" si="2"/>
        <v>-60</v>
      </c>
      <c r="K53" s="44">
        <f t="shared" si="13"/>
        <v>43323</v>
      </c>
      <c r="L53" s="11">
        <f t="shared" ca="1" si="3"/>
        <v>-30</v>
      </c>
      <c r="M53" s="13">
        <v>972.4</v>
      </c>
      <c r="N53" s="44">
        <v>43332</v>
      </c>
      <c r="O53" s="14" t="s">
        <v>45</v>
      </c>
    </row>
    <row r="54" spans="1:33">
      <c r="A54" s="27">
        <v>43294</v>
      </c>
      <c r="B54" s="78" t="s">
        <v>22</v>
      </c>
      <c r="C54" s="56" t="s">
        <v>97</v>
      </c>
      <c r="D54" s="12" t="s">
        <v>98</v>
      </c>
      <c r="E54" s="63" t="s">
        <v>136</v>
      </c>
      <c r="F54" s="91">
        <v>5736.5</v>
      </c>
      <c r="G54" s="44">
        <v>43294</v>
      </c>
      <c r="H54" s="17">
        <f t="shared" ca="1" si="1"/>
        <v>-59</v>
      </c>
      <c r="I54" s="44">
        <v>43298</v>
      </c>
      <c r="J54" s="17">
        <f t="shared" ca="1" si="2"/>
        <v>-55</v>
      </c>
      <c r="K54" s="44">
        <f t="shared" si="13"/>
        <v>43328</v>
      </c>
      <c r="L54" s="11">
        <f t="shared" ca="1" si="3"/>
        <v>-25</v>
      </c>
      <c r="M54" s="13">
        <v>5736.5</v>
      </c>
      <c r="N54" s="44">
        <v>43332</v>
      </c>
      <c r="O54" s="14" t="s">
        <v>45</v>
      </c>
    </row>
    <row r="55" spans="1:33">
      <c r="A55" s="27">
        <v>43297</v>
      </c>
      <c r="B55" s="78" t="s">
        <v>22</v>
      </c>
      <c r="C55" s="56" t="s">
        <v>32</v>
      </c>
      <c r="D55" s="12" t="s">
        <v>31</v>
      </c>
      <c r="E55" s="63" t="s">
        <v>137</v>
      </c>
      <c r="F55" s="91">
        <v>1279.82</v>
      </c>
      <c r="G55" s="44">
        <v>43297</v>
      </c>
      <c r="H55" s="17">
        <f t="shared" ca="1" si="1"/>
        <v>-56</v>
      </c>
      <c r="I55" s="44">
        <v>43298</v>
      </c>
      <c r="J55" s="17">
        <f t="shared" ca="1" si="2"/>
        <v>-55</v>
      </c>
      <c r="K55" s="44">
        <f t="shared" si="13"/>
        <v>43328</v>
      </c>
      <c r="L55" s="32">
        <f t="shared" ca="1" si="3"/>
        <v>-25</v>
      </c>
      <c r="M55" s="13">
        <v>1279.82</v>
      </c>
      <c r="N55" s="44">
        <v>43332</v>
      </c>
      <c r="O55" s="14" t="s">
        <v>45</v>
      </c>
    </row>
    <row r="56" spans="1:33">
      <c r="A56" s="27">
        <v>43297</v>
      </c>
      <c r="B56" s="78" t="s">
        <v>22</v>
      </c>
      <c r="C56" s="56" t="s">
        <v>32</v>
      </c>
      <c r="D56" s="12" t="s">
        <v>31</v>
      </c>
      <c r="E56" s="63" t="s">
        <v>138</v>
      </c>
      <c r="F56" s="91">
        <v>1203.1199999999999</v>
      </c>
      <c r="G56" s="44">
        <v>43297</v>
      </c>
      <c r="H56" s="17">
        <f t="shared" ca="1" si="1"/>
        <v>-56</v>
      </c>
      <c r="I56" s="44">
        <v>43298</v>
      </c>
      <c r="J56" s="17">
        <f t="shared" ca="1" si="2"/>
        <v>-55</v>
      </c>
      <c r="K56" s="44">
        <f t="shared" si="13"/>
        <v>43328</v>
      </c>
      <c r="L56" s="11">
        <f t="shared" ca="1" si="3"/>
        <v>-25</v>
      </c>
      <c r="M56" s="13">
        <v>1203.1199999999999</v>
      </c>
      <c r="N56" s="44">
        <v>43332</v>
      </c>
      <c r="O56" s="14" t="s">
        <v>45</v>
      </c>
    </row>
    <row r="57" spans="1:33">
      <c r="A57" s="27">
        <v>43298</v>
      </c>
      <c r="B57" s="78" t="s">
        <v>22</v>
      </c>
      <c r="C57" s="56" t="s">
        <v>107</v>
      </c>
      <c r="D57" s="12" t="s">
        <v>108</v>
      </c>
      <c r="E57" s="63" t="s">
        <v>139</v>
      </c>
      <c r="F57" s="91">
        <v>141.6</v>
      </c>
      <c r="G57" s="44">
        <v>43298</v>
      </c>
      <c r="H57" s="17">
        <f t="shared" ca="1" si="1"/>
        <v>-55</v>
      </c>
      <c r="I57" s="44">
        <v>43311</v>
      </c>
      <c r="J57" s="17">
        <f t="shared" ca="1" si="2"/>
        <v>-42</v>
      </c>
      <c r="K57" s="44">
        <f t="shared" si="13"/>
        <v>43341</v>
      </c>
      <c r="L57" s="11">
        <f t="shared" ca="1" si="3"/>
        <v>-12</v>
      </c>
      <c r="M57" s="13"/>
      <c r="N57" s="44"/>
      <c r="O57" s="14" t="s">
        <v>1</v>
      </c>
    </row>
    <row r="58" spans="1:33">
      <c r="A58" s="27">
        <v>43298</v>
      </c>
      <c r="B58" s="78" t="s">
        <v>22</v>
      </c>
      <c r="C58" s="56" t="s">
        <v>107</v>
      </c>
      <c r="D58" s="12" t="s">
        <v>108</v>
      </c>
      <c r="E58" s="63" t="s">
        <v>140</v>
      </c>
      <c r="F58" s="91">
        <v>60</v>
      </c>
      <c r="G58" s="44">
        <v>43298</v>
      </c>
      <c r="H58" s="17">
        <f t="shared" ca="1" si="1"/>
        <v>-55</v>
      </c>
      <c r="I58" s="44">
        <v>43311</v>
      </c>
      <c r="J58" s="17">
        <f t="shared" ca="1" si="2"/>
        <v>-42</v>
      </c>
      <c r="K58" s="44">
        <f t="shared" si="13"/>
        <v>43341</v>
      </c>
      <c r="L58" s="11">
        <f t="shared" ca="1" si="3"/>
        <v>-12</v>
      </c>
      <c r="M58" s="13"/>
      <c r="N58" s="44"/>
      <c r="O58" s="14" t="s">
        <v>1</v>
      </c>
    </row>
    <row r="59" spans="1:33">
      <c r="A59" s="27">
        <v>43298</v>
      </c>
      <c r="B59" s="78" t="s">
        <v>22</v>
      </c>
      <c r="C59" s="56" t="s">
        <v>141</v>
      </c>
      <c r="D59" s="12" t="s">
        <v>108</v>
      </c>
      <c r="E59" s="63" t="s">
        <v>142</v>
      </c>
      <c r="F59" s="91">
        <v>1316</v>
      </c>
      <c r="G59" s="44">
        <v>43298</v>
      </c>
      <c r="H59" s="17">
        <f t="shared" ca="1" si="1"/>
        <v>-55</v>
      </c>
      <c r="I59" s="44">
        <v>43311</v>
      </c>
      <c r="J59" s="17">
        <f t="shared" ca="1" si="2"/>
        <v>-42</v>
      </c>
      <c r="K59" s="44">
        <f t="shared" ref="K59:K74" si="14">I59+30</f>
        <v>43341</v>
      </c>
      <c r="L59" s="11">
        <f t="shared" ca="1" si="3"/>
        <v>-12</v>
      </c>
      <c r="M59" s="13"/>
      <c r="N59" s="44"/>
      <c r="O59" s="14" t="s">
        <v>1</v>
      </c>
    </row>
    <row r="60" spans="1:33">
      <c r="A60" s="27">
        <v>43299</v>
      </c>
      <c r="B60" s="78" t="s">
        <v>22</v>
      </c>
      <c r="C60" s="56" t="s">
        <v>32</v>
      </c>
      <c r="D60" s="12" t="s">
        <v>31</v>
      </c>
      <c r="E60" s="63" t="s">
        <v>143</v>
      </c>
      <c r="F60" s="91">
        <v>100</v>
      </c>
      <c r="G60" s="44">
        <v>43299</v>
      </c>
      <c r="H60" s="17">
        <f t="shared" ca="1" si="1"/>
        <v>-54</v>
      </c>
      <c r="I60" s="44">
        <v>43311</v>
      </c>
      <c r="J60" s="17">
        <f t="shared" ca="1" si="2"/>
        <v>-42</v>
      </c>
      <c r="K60" s="44">
        <f t="shared" si="14"/>
        <v>43341</v>
      </c>
      <c r="L60" s="11">
        <f t="shared" ca="1" si="3"/>
        <v>-12</v>
      </c>
      <c r="M60" s="13"/>
      <c r="N60" s="44"/>
      <c r="O60" s="14" t="s">
        <v>1</v>
      </c>
    </row>
    <row r="61" spans="1:33">
      <c r="A61" s="27">
        <v>43299</v>
      </c>
      <c r="B61" s="78" t="s">
        <v>22</v>
      </c>
      <c r="C61" s="56" t="s">
        <v>80</v>
      </c>
      <c r="D61" s="12" t="s">
        <v>81</v>
      </c>
      <c r="E61" s="63" t="s">
        <v>144</v>
      </c>
      <c r="F61" s="91">
        <v>391</v>
      </c>
      <c r="G61" s="44">
        <v>43299</v>
      </c>
      <c r="H61" s="17">
        <f t="shared" ca="1" si="1"/>
        <v>-54</v>
      </c>
      <c r="I61" s="44">
        <v>43311</v>
      </c>
      <c r="J61" s="17">
        <f t="shared" ca="1" si="2"/>
        <v>-42</v>
      </c>
      <c r="K61" s="44">
        <f t="shared" si="14"/>
        <v>43341</v>
      </c>
      <c r="L61" s="11">
        <f t="shared" ca="1" si="3"/>
        <v>-12</v>
      </c>
      <c r="M61" s="13"/>
      <c r="N61" s="44"/>
      <c r="O61" s="14" t="s">
        <v>1</v>
      </c>
    </row>
    <row r="62" spans="1:33">
      <c r="A62" s="27">
        <v>43299</v>
      </c>
      <c r="B62" s="78" t="s">
        <v>22</v>
      </c>
      <c r="C62" s="56" t="s">
        <v>67</v>
      </c>
      <c r="D62" s="12" t="s">
        <v>66</v>
      </c>
      <c r="E62" s="63" t="s">
        <v>145</v>
      </c>
      <c r="F62" s="91">
        <v>361.2</v>
      </c>
      <c r="G62" s="44">
        <v>43299</v>
      </c>
      <c r="H62" s="17">
        <f t="shared" ca="1" si="1"/>
        <v>-54</v>
      </c>
      <c r="I62" s="44">
        <v>43311</v>
      </c>
      <c r="J62" s="17">
        <f t="shared" ca="1" si="2"/>
        <v>-42</v>
      </c>
      <c r="K62" s="44">
        <f t="shared" si="14"/>
        <v>43341</v>
      </c>
      <c r="L62" s="11">
        <f t="shared" ca="1" si="3"/>
        <v>-12</v>
      </c>
      <c r="M62" s="13"/>
      <c r="N62" s="44"/>
      <c r="O62" s="14" t="s">
        <v>1</v>
      </c>
    </row>
    <row r="63" spans="1:33" s="30" customFormat="1" ht="12.75">
      <c r="A63" s="27">
        <v>43304</v>
      </c>
      <c r="B63" s="78" t="s">
        <v>22</v>
      </c>
      <c r="C63" s="56" t="s">
        <v>20</v>
      </c>
      <c r="D63" s="12" t="s">
        <v>21</v>
      </c>
      <c r="E63" s="63" t="s">
        <v>146</v>
      </c>
      <c r="F63" s="91">
        <v>1837.2</v>
      </c>
      <c r="G63" s="44">
        <v>43304</v>
      </c>
      <c r="H63" s="17">
        <f t="shared" ca="1" si="1"/>
        <v>-49</v>
      </c>
      <c r="I63" s="44">
        <v>43319</v>
      </c>
      <c r="J63" s="17">
        <f t="shared" ca="1" si="2"/>
        <v>-34</v>
      </c>
      <c r="K63" s="44">
        <f t="shared" si="14"/>
        <v>43349</v>
      </c>
      <c r="L63" s="32">
        <f t="shared" ca="1" si="3"/>
        <v>-4</v>
      </c>
      <c r="M63" s="13"/>
      <c r="N63" s="44"/>
      <c r="O63" s="14" t="s">
        <v>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s="30" customFormat="1" ht="15" customHeight="1">
      <c r="A64" s="27">
        <v>43304</v>
      </c>
      <c r="B64" s="78" t="s">
        <v>22</v>
      </c>
      <c r="C64" s="56" t="s">
        <v>20</v>
      </c>
      <c r="D64" s="12" t="s">
        <v>21</v>
      </c>
      <c r="E64" s="63" t="s">
        <v>147</v>
      </c>
      <c r="F64" s="91">
        <v>1780</v>
      </c>
      <c r="G64" s="44">
        <v>43304</v>
      </c>
      <c r="H64" s="17">
        <f t="shared" ca="1" si="1"/>
        <v>-49</v>
      </c>
      <c r="I64" s="44">
        <v>43319</v>
      </c>
      <c r="J64" s="17">
        <f t="shared" ca="1" si="2"/>
        <v>-34</v>
      </c>
      <c r="K64" s="44">
        <f t="shared" si="14"/>
        <v>43349</v>
      </c>
      <c r="L64" s="11">
        <f t="shared" ca="1" si="3"/>
        <v>-4</v>
      </c>
      <c r="M64" s="13"/>
      <c r="N64" s="44"/>
      <c r="O64" s="14" t="s">
        <v>1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s="30" customFormat="1" ht="15" customHeight="1">
      <c r="A65" s="27">
        <v>43304</v>
      </c>
      <c r="B65" s="78" t="s">
        <v>22</v>
      </c>
      <c r="C65" s="56" t="s">
        <v>32</v>
      </c>
      <c r="D65" s="12" t="s">
        <v>31</v>
      </c>
      <c r="E65" s="63" t="s">
        <v>148</v>
      </c>
      <c r="F65" s="91">
        <v>180</v>
      </c>
      <c r="G65" s="44">
        <v>43304</v>
      </c>
      <c r="H65" s="17">
        <f t="shared" ca="1" si="1"/>
        <v>-49</v>
      </c>
      <c r="I65" s="44">
        <v>43319</v>
      </c>
      <c r="J65" s="17">
        <f t="shared" ca="1" si="2"/>
        <v>-34</v>
      </c>
      <c r="K65" s="44">
        <f t="shared" si="14"/>
        <v>43349</v>
      </c>
      <c r="L65" s="11">
        <f t="shared" ref="L65:L128" ca="1" si="15">IF(K65&lt;&gt;"",K65-TODAY(),"-")</f>
        <v>-4</v>
      </c>
      <c r="M65" s="13"/>
      <c r="N65" s="44"/>
      <c r="O65" s="14" t="s">
        <v>1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s="30" customFormat="1" ht="15" customHeight="1">
      <c r="A66" s="27">
        <v>43304</v>
      </c>
      <c r="B66" s="78" t="s">
        <v>22</v>
      </c>
      <c r="C66" s="56" t="s">
        <v>75</v>
      </c>
      <c r="D66" s="12" t="s">
        <v>76</v>
      </c>
      <c r="E66" s="63" t="s">
        <v>149</v>
      </c>
      <c r="F66" s="91">
        <v>1232.94</v>
      </c>
      <c r="G66" s="44">
        <v>43304</v>
      </c>
      <c r="H66" s="17">
        <f t="shared" ref="H66:H129" ca="1" si="16">IF(G66&lt;&gt;"",G66-TODAY(),"-")</f>
        <v>-49</v>
      </c>
      <c r="I66" s="44">
        <v>43319</v>
      </c>
      <c r="J66" s="17">
        <f t="shared" ca="1" si="2"/>
        <v>-34</v>
      </c>
      <c r="K66" s="44">
        <f t="shared" si="14"/>
        <v>43349</v>
      </c>
      <c r="L66" s="32">
        <f t="shared" ca="1" si="15"/>
        <v>-4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27">
        <v>43304</v>
      </c>
      <c r="B67" s="78" t="s">
        <v>22</v>
      </c>
      <c r="C67" s="56" t="s">
        <v>150</v>
      </c>
      <c r="D67" s="12" t="s">
        <v>151</v>
      </c>
      <c r="E67" s="63" t="s">
        <v>152</v>
      </c>
      <c r="F67" s="91">
        <v>1750.55</v>
      </c>
      <c r="G67" s="44">
        <v>43304</v>
      </c>
      <c r="H67" s="17">
        <f t="shared" ca="1" si="16"/>
        <v>-49</v>
      </c>
      <c r="I67" s="44">
        <v>43319</v>
      </c>
      <c r="J67" s="17">
        <f t="shared" ref="J67:J130" ca="1" si="17">IF(I67&lt;&gt;"",I67-TODAY(),"-")</f>
        <v>-34</v>
      </c>
      <c r="K67" s="44">
        <f t="shared" si="14"/>
        <v>43349</v>
      </c>
      <c r="L67" s="32">
        <f t="shared" ca="1" si="15"/>
        <v>-4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27">
        <v>43304</v>
      </c>
      <c r="B68" s="78" t="s">
        <v>22</v>
      </c>
      <c r="C68" s="56" t="s">
        <v>133</v>
      </c>
      <c r="D68" s="12" t="s">
        <v>134</v>
      </c>
      <c r="E68" s="63" t="s">
        <v>153</v>
      </c>
      <c r="F68" s="91">
        <v>1645</v>
      </c>
      <c r="G68" s="44">
        <v>43304</v>
      </c>
      <c r="H68" s="17">
        <f t="shared" ca="1" si="16"/>
        <v>-49</v>
      </c>
      <c r="I68" s="44">
        <v>43319</v>
      </c>
      <c r="J68" s="17">
        <f t="shared" ca="1" si="17"/>
        <v>-34</v>
      </c>
      <c r="K68" s="44">
        <f t="shared" si="14"/>
        <v>43349</v>
      </c>
      <c r="L68" s="32">
        <f t="shared" ca="1" si="15"/>
        <v>-4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27">
        <v>43328</v>
      </c>
      <c r="B69" s="78" t="s">
        <v>22</v>
      </c>
      <c r="C69" s="56" t="s">
        <v>60</v>
      </c>
      <c r="D69" s="12" t="s">
        <v>61</v>
      </c>
      <c r="E69" s="78" t="s">
        <v>156</v>
      </c>
      <c r="F69" s="91">
        <v>373.05</v>
      </c>
      <c r="G69" s="44">
        <v>43328</v>
      </c>
      <c r="H69" s="17">
        <f t="shared" ca="1" si="16"/>
        <v>-25</v>
      </c>
      <c r="I69" s="44">
        <v>43329</v>
      </c>
      <c r="J69" s="17">
        <f t="shared" ca="1" si="17"/>
        <v>-24</v>
      </c>
      <c r="K69" s="44">
        <f t="shared" si="14"/>
        <v>43359</v>
      </c>
      <c r="L69" s="32">
        <f t="shared" ca="1" si="15"/>
        <v>6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27">
        <v>43328</v>
      </c>
      <c r="B70" s="78" t="s">
        <v>22</v>
      </c>
      <c r="C70" s="56" t="s">
        <v>141</v>
      </c>
      <c r="D70" s="12" t="s">
        <v>108</v>
      </c>
      <c r="E70" s="63" t="s">
        <v>154</v>
      </c>
      <c r="F70" s="91">
        <v>1086</v>
      </c>
      <c r="G70" s="44">
        <v>43328</v>
      </c>
      <c r="H70" s="17">
        <f t="shared" ca="1" si="16"/>
        <v>-25</v>
      </c>
      <c r="I70" s="44">
        <v>43329</v>
      </c>
      <c r="J70" s="17">
        <f t="shared" ca="1" si="17"/>
        <v>-24</v>
      </c>
      <c r="K70" s="44">
        <f t="shared" si="14"/>
        <v>43359</v>
      </c>
      <c r="L70" s="32">
        <f t="shared" ca="1" si="15"/>
        <v>6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27">
        <v>43328</v>
      </c>
      <c r="B71" s="78" t="s">
        <v>22</v>
      </c>
      <c r="C71" s="56" t="s">
        <v>75</v>
      </c>
      <c r="D71" s="12" t="s">
        <v>76</v>
      </c>
      <c r="E71" s="63" t="s">
        <v>155</v>
      </c>
      <c r="F71" s="91">
        <v>1459.58</v>
      </c>
      <c r="G71" s="44">
        <v>43328</v>
      </c>
      <c r="H71" s="17">
        <f t="shared" ca="1" si="16"/>
        <v>-25</v>
      </c>
      <c r="I71" s="44">
        <v>43329</v>
      </c>
      <c r="J71" s="17">
        <f t="shared" ca="1" si="17"/>
        <v>-24</v>
      </c>
      <c r="K71" s="44">
        <f t="shared" si="14"/>
        <v>43359</v>
      </c>
      <c r="L71" s="32">
        <f t="shared" ca="1" si="15"/>
        <v>6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27">
        <v>43334</v>
      </c>
      <c r="B72" s="78" t="s">
        <v>22</v>
      </c>
      <c r="C72" s="56" t="s">
        <v>101</v>
      </c>
      <c r="D72" s="12" t="s">
        <v>102</v>
      </c>
      <c r="E72" s="63" t="s">
        <v>157</v>
      </c>
      <c r="F72" s="91">
        <v>575</v>
      </c>
      <c r="G72" s="44">
        <v>43334</v>
      </c>
      <c r="H72" s="17">
        <f t="shared" ca="1" si="16"/>
        <v>-19</v>
      </c>
      <c r="I72" s="44">
        <v>43348</v>
      </c>
      <c r="J72" s="17">
        <f t="shared" ca="1" si="17"/>
        <v>-5</v>
      </c>
      <c r="K72" s="44">
        <f t="shared" si="14"/>
        <v>43378</v>
      </c>
      <c r="L72" s="32">
        <f t="shared" ca="1" si="15"/>
        <v>25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27">
        <v>43334</v>
      </c>
      <c r="B73" s="78" t="s">
        <v>22</v>
      </c>
      <c r="C73" s="56" t="s">
        <v>97</v>
      </c>
      <c r="D73" s="12" t="s">
        <v>98</v>
      </c>
      <c r="E73" s="78" t="s">
        <v>158</v>
      </c>
      <c r="F73" s="91">
        <v>4881.6499999999996</v>
      </c>
      <c r="G73" s="44">
        <v>43334</v>
      </c>
      <c r="H73" s="17">
        <f t="shared" ca="1" si="16"/>
        <v>-19</v>
      </c>
      <c r="I73" s="44">
        <v>43348</v>
      </c>
      <c r="J73" s="17">
        <f t="shared" ca="1" si="17"/>
        <v>-5</v>
      </c>
      <c r="K73" s="44">
        <f t="shared" si="14"/>
        <v>43378</v>
      </c>
      <c r="L73" s="32">
        <f t="shared" ca="1" si="15"/>
        <v>25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27">
        <v>43332</v>
      </c>
      <c r="B74" s="78" t="s">
        <v>22</v>
      </c>
      <c r="C74" s="56" t="s">
        <v>97</v>
      </c>
      <c r="D74" s="12" t="s">
        <v>98</v>
      </c>
      <c r="E74" s="78" t="s">
        <v>159</v>
      </c>
      <c r="F74" s="91">
        <v>5119.83</v>
      </c>
      <c r="G74" s="44">
        <v>43334</v>
      </c>
      <c r="H74" s="17">
        <f t="shared" ca="1" si="16"/>
        <v>-19</v>
      </c>
      <c r="I74" s="44">
        <v>43348</v>
      </c>
      <c r="J74" s="17">
        <f t="shared" ca="1" si="17"/>
        <v>-5</v>
      </c>
      <c r="K74" s="44">
        <f t="shared" si="14"/>
        <v>43378</v>
      </c>
      <c r="L74" s="31">
        <f t="shared" ca="1" si="15"/>
        <v>25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27"/>
      <c r="B75" s="78"/>
      <c r="C75" s="56"/>
      <c r="D75" s="12"/>
      <c r="E75" s="78"/>
      <c r="F75" s="91"/>
      <c r="G75" s="44"/>
      <c r="H75" s="17" t="str">
        <f t="shared" ca="1" si="16"/>
        <v>-</v>
      </c>
      <c r="I75" s="44"/>
      <c r="J75" s="17" t="str">
        <f t="shared" ca="1" si="17"/>
        <v>-</v>
      </c>
      <c r="K75" s="44"/>
      <c r="L75" s="32" t="str">
        <f t="shared" ca="1" si="15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27"/>
      <c r="B76" s="78"/>
      <c r="C76" s="56"/>
      <c r="D76" s="12"/>
      <c r="E76" s="63"/>
      <c r="F76" s="69"/>
      <c r="G76" s="44"/>
      <c r="H76" s="17" t="str">
        <f t="shared" ca="1" si="16"/>
        <v>-</v>
      </c>
      <c r="I76" s="44"/>
      <c r="J76" s="17" t="str">
        <f t="shared" ca="1" si="17"/>
        <v>-</v>
      </c>
      <c r="K76" s="44"/>
      <c r="L76" s="10" t="str">
        <f t="shared" ca="1" si="15"/>
        <v>-</v>
      </c>
      <c r="M76" s="20"/>
      <c r="N76" s="42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27"/>
      <c r="B77" s="78"/>
      <c r="C77" s="56"/>
      <c r="D77" s="12"/>
      <c r="E77" s="63"/>
      <c r="F77" s="69"/>
      <c r="G77" s="44"/>
      <c r="H77" s="17" t="str">
        <f t="shared" ca="1" si="16"/>
        <v>-</v>
      </c>
      <c r="I77" s="44"/>
      <c r="J77" s="17" t="str">
        <f t="shared" ca="1" si="17"/>
        <v>-</v>
      </c>
      <c r="K77" s="44"/>
      <c r="L77" s="11" t="str">
        <f t="shared" ca="1" si="15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5" customHeight="1">
      <c r="A78" s="27"/>
      <c r="B78" s="78"/>
      <c r="C78" s="56"/>
      <c r="D78" s="12"/>
      <c r="E78" s="63"/>
      <c r="F78" s="69"/>
      <c r="G78" s="44"/>
      <c r="H78" s="17" t="str">
        <f t="shared" ca="1" si="16"/>
        <v>-</v>
      </c>
      <c r="I78" s="44"/>
      <c r="J78" s="17" t="str">
        <f t="shared" ca="1" si="17"/>
        <v>-</v>
      </c>
      <c r="K78" s="44"/>
      <c r="L78" s="10" t="str">
        <f t="shared" ca="1" si="15"/>
        <v>-</v>
      </c>
      <c r="M78" s="20"/>
      <c r="N78" s="42"/>
      <c r="O78" s="14" t="s">
        <v>1</v>
      </c>
    </row>
    <row r="79" spans="1:33" ht="15" customHeight="1">
      <c r="A79" s="27"/>
      <c r="B79" s="78"/>
      <c r="C79" s="56"/>
      <c r="D79" s="12"/>
      <c r="E79" s="63"/>
      <c r="F79" s="69"/>
      <c r="G79" s="44"/>
      <c r="H79" s="17" t="str">
        <f t="shared" ca="1" si="16"/>
        <v>-</v>
      </c>
      <c r="I79" s="44"/>
      <c r="J79" s="17" t="str">
        <f t="shared" ca="1" si="17"/>
        <v>-</v>
      </c>
      <c r="K79" s="44"/>
      <c r="L79" s="32" t="str">
        <f t="shared" ca="1" si="15"/>
        <v>-</v>
      </c>
      <c r="M79" s="13"/>
      <c r="N79" s="44"/>
      <c r="O79" s="14" t="s">
        <v>1</v>
      </c>
    </row>
    <row r="80" spans="1:33" ht="15" customHeight="1">
      <c r="A80" s="27"/>
      <c r="B80" s="78"/>
      <c r="C80" s="56"/>
      <c r="D80" s="12"/>
      <c r="E80" s="63"/>
      <c r="F80" s="69"/>
      <c r="G80" s="44"/>
      <c r="H80" s="17" t="str">
        <f t="shared" ca="1" si="16"/>
        <v>-</v>
      </c>
      <c r="I80" s="44"/>
      <c r="J80" s="17" t="str">
        <f t="shared" ca="1" si="17"/>
        <v>-</v>
      </c>
      <c r="K80" s="44"/>
      <c r="L80" s="11" t="str">
        <f t="shared" ca="1" si="15"/>
        <v>-</v>
      </c>
      <c r="M80" s="13"/>
      <c r="N80" s="44"/>
      <c r="O80" s="14" t="s">
        <v>1</v>
      </c>
    </row>
    <row r="81" spans="1:15" ht="15" customHeight="1">
      <c r="A81" s="27"/>
      <c r="B81" s="78"/>
      <c r="C81" s="56"/>
      <c r="D81" s="12"/>
      <c r="E81" s="86"/>
      <c r="F81" s="69"/>
      <c r="G81" s="44"/>
      <c r="H81" s="17" t="str">
        <f t="shared" ca="1" si="16"/>
        <v>-</v>
      </c>
      <c r="I81" s="44"/>
      <c r="J81" s="17" t="str">
        <f t="shared" ca="1" si="17"/>
        <v>-</v>
      </c>
      <c r="K81" s="44"/>
      <c r="L81" s="11" t="str">
        <f t="shared" ca="1" si="15"/>
        <v>-</v>
      </c>
      <c r="M81" s="13"/>
      <c r="N81" s="44"/>
      <c r="O81" s="14" t="s">
        <v>1</v>
      </c>
    </row>
    <row r="82" spans="1:15" ht="15" customHeight="1">
      <c r="A82" s="27"/>
      <c r="B82" s="78"/>
      <c r="C82" s="56"/>
      <c r="D82" s="12"/>
      <c r="E82" s="63"/>
      <c r="F82" s="69"/>
      <c r="G82" s="44"/>
      <c r="H82" s="17" t="str">
        <f t="shared" ca="1" si="16"/>
        <v>-</v>
      </c>
      <c r="I82" s="44"/>
      <c r="J82" s="17" t="str">
        <f t="shared" ca="1" si="17"/>
        <v>-</v>
      </c>
      <c r="K82" s="44"/>
      <c r="L82" s="11" t="str">
        <f t="shared" ca="1" si="15"/>
        <v>-</v>
      </c>
      <c r="M82" s="13"/>
      <c r="N82" s="44"/>
      <c r="O82" s="14" t="s">
        <v>1</v>
      </c>
    </row>
    <row r="83" spans="1:15" ht="15" customHeight="1">
      <c r="A83" s="27"/>
      <c r="B83" s="78"/>
      <c r="C83" s="56"/>
      <c r="D83" s="12"/>
      <c r="E83" s="78"/>
      <c r="F83" s="69"/>
      <c r="G83" s="44"/>
      <c r="H83" s="17" t="str">
        <f t="shared" ca="1" si="16"/>
        <v>-</v>
      </c>
      <c r="I83" s="44"/>
      <c r="J83" s="17" t="str">
        <f t="shared" ca="1" si="17"/>
        <v>-</v>
      </c>
      <c r="K83" s="44"/>
      <c r="L83" s="11" t="str">
        <f t="shared" ca="1" si="15"/>
        <v>-</v>
      </c>
      <c r="M83" s="13"/>
      <c r="N83" s="44"/>
      <c r="O83" s="14" t="s">
        <v>1</v>
      </c>
    </row>
    <row r="84" spans="1:15" ht="15" customHeight="1">
      <c r="A84" s="27"/>
      <c r="B84" s="78"/>
      <c r="C84" s="56"/>
      <c r="D84" s="12"/>
      <c r="E84" s="78"/>
      <c r="F84" s="69"/>
      <c r="G84" s="44"/>
      <c r="H84" s="17" t="str">
        <f t="shared" ca="1" si="16"/>
        <v>-</v>
      </c>
      <c r="I84" s="44"/>
      <c r="J84" s="17" t="str">
        <f t="shared" ca="1" si="17"/>
        <v>-</v>
      </c>
      <c r="K84" s="44"/>
      <c r="L84" s="11" t="str">
        <f t="shared" ca="1" si="15"/>
        <v>-</v>
      </c>
      <c r="M84" s="13"/>
      <c r="N84" s="44"/>
      <c r="O84" s="14" t="s">
        <v>1</v>
      </c>
    </row>
    <row r="85" spans="1:15" ht="15" customHeight="1">
      <c r="A85" s="27"/>
      <c r="B85" s="78"/>
      <c r="C85" s="56"/>
      <c r="D85" s="12"/>
      <c r="E85" s="78"/>
      <c r="F85" s="69"/>
      <c r="G85" s="44"/>
      <c r="H85" s="17" t="str">
        <f t="shared" ca="1" si="16"/>
        <v>-</v>
      </c>
      <c r="I85" s="44"/>
      <c r="J85" s="17" t="str">
        <f t="shared" ca="1" si="17"/>
        <v>-</v>
      </c>
      <c r="K85" s="44"/>
      <c r="L85" s="11" t="str">
        <f t="shared" ca="1" si="15"/>
        <v>-</v>
      </c>
      <c r="M85" s="13"/>
      <c r="N85" s="44"/>
      <c r="O85" s="14" t="s">
        <v>1</v>
      </c>
    </row>
    <row r="86" spans="1:15" ht="15" customHeight="1">
      <c r="A86" s="27"/>
      <c r="B86" s="78"/>
      <c r="C86" s="56"/>
      <c r="D86" s="12"/>
      <c r="E86" s="63"/>
      <c r="F86" s="69"/>
      <c r="G86" s="44"/>
      <c r="H86" s="17" t="str">
        <f t="shared" ca="1" si="16"/>
        <v>-</v>
      </c>
      <c r="I86" s="44"/>
      <c r="J86" s="17" t="str">
        <f t="shared" ca="1" si="17"/>
        <v>-</v>
      </c>
      <c r="K86" s="44"/>
      <c r="L86" s="11" t="str">
        <f t="shared" ca="1" si="15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63"/>
      <c r="F87" s="69"/>
      <c r="G87" s="44"/>
      <c r="H87" s="17" t="str">
        <f t="shared" ca="1" si="16"/>
        <v>-</v>
      </c>
      <c r="I87" s="44"/>
      <c r="J87" s="17" t="str">
        <f t="shared" ca="1" si="17"/>
        <v>-</v>
      </c>
      <c r="K87" s="44"/>
      <c r="L87" s="11" t="str">
        <f t="shared" ca="1" si="15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63"/>
      <c r="F88" s="69"/>
      <c r="G88" s="44"/>
      <c r="H88" s="17" t="str">
        <f t="shared" ca="1" si="16"/>
        <v>-</v>
      </c>
      <c r="I88" s="44"/>
      <c r="J88" s="17" t="str">
        <f t="shared" ca="1" si="17"/>
        <v>-</v>
      </c>
      <c r="K88" s="44"/>
      <c r="L88" s="11" t="str">
        <f t="shared" ca="1" si="15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16"/>
        <v>-</v>
      </c>
      <c r="I89" s="44"/>
      <c r="J89" s="17" t="str">
        <f t="shared" ca="1" si="17"/>
        <v>-</v>
      </c>
      <c r="K89" s="44"/>
      <c r="L89" s="32" t="str">
        <f t="shared" ca="1" si="15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78"/>
      <c r="F90" s="69"/>
      <c r="G90" s="44"/>
      <c r="H90" s="17" t="str">
        <f t="shared" ca="1" si="16"/>
        <v>-</v>
      </c>
      <c r="I90" s="44"/>
      <c r="J90" s="17" t="str">
        <f t="shared" ca="1" si="17"/>
        <v>-</v>
      </c>
      <c r="K90" s="44"/>
      <c r="L90" s="32" t="str">
        <f t="shared" ca="1" si="15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16"/>
        <v>-</v>
      </c>
      <c r="I91" s="44"/>
      <c r="J91" s="17" t="str">
        <f t="shared" ca="1" si="17"/>
        <v>-</v>
      </c>
      <c r="K91" s="44"/>
      <c r="L91" s="32" t="str">
        <f t="shared" ca="1" si="15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16"/>
        <v>-</v>
      </c>
      <c r="I92" s="44"/>
      <c r="J92" s="17" t="str">
        <f t="shared" ca="1" si="17"/>
        <v>-</v>
      </c>
      <c r="K92" s="44"/>
      <c r="L92" s="32" t="str">
        <f t="shared" ca="1" si="15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63"/>
      <c r="F93" s="69"/>
      <c r="G93" s="44"/>
      <c r="H93" s="17" t="str">
        <f t="shared" ca="1" si="16"/>
        <v>-</v>
      </c>
      <c r="I93" s="44"/>
      <c r="J93" s="17" t="str">
        <f t="shared" ca="1" si="17"/>
        <v>-</v>
      </c>
      <c r="K93" s="44"/>
      <c r="L93" s="32" t="str">
        <f t="shared" ca="1" si="15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16"/>
        <v>-</v>
      </c>
      <c r="I94" s="44"/>
      <c r="J94" s="17" t="str">
        <f t="shared" ca="1" si="17"/>
        <v>-</v>
      </c>
      <c r="K94" s="44"/>
      <c r="L94" s="32" t="str">
        <f t="shared" ca="1" si="15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16"/>
        <v>-</v>
      </c>
      <c r="I95" s="44"/>
      <c r="J95" s="17" t="str">
        <f t="shared" ca="1" si="17"/>
        <v>-</v>
      </c>
      <c r="K95" s="44"/>
      <c r="L95" s="32" t="str">
        <f t="shared" ca="1" si="15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16"/>
        <v>-</v>
      </c>
      <c r="I96" s="44"/>
      <c r="J96" s="17" t="str">
        <f t="shared" ca="1" si="17"/>
        <v>-</v>
      </c>
      <c r="K96" s="44"/>
      <c r="L96" s="32" t="str">
        <f t="shared" ca="1" si="15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78"/>
      <c r="F97" s="69"/>
      <c r="G97" s="44"/>
      <c r="H97" s="17" t="str">
        <f t="shared" ca="1" si="16"/>
        <v>-</v>
      </c>
      <c r="I97" s="44"/>
      <c r="J97" s="17" t="str">
        <f t="shared" ca="1" si="17"/>
        <v>-</v>
      </c>
      <c r="K97" s="44"/>
      <c r="L97" s="32" t="str">
        <f t="shared" ca="1" si="15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78"/>
      <c r="F98" s="69"/>
      <c r="G98" s="44"/>
      <c r="H98" s="17" t="str">
        <f t="shared" ca="1" si="16"/>
        <v>-</v>
      </c>
      <c r="I98" s="44"/>
      <c r="J98" s="17" t="str">
        <f t="shared" ca="1" si="17"/>
        <v>-</v>
      </c>
      <c r="K98" s="44"/>
      <c r="L98" s="11" t="str">
        <f t="shared" ca="1" si="15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78"/>
      <c r="F99" s="69"/>
      <c r="G99" s="44"/>
      <c r="H99" s="17" t="str">
        <f t="shared" ca="1" si="16"/>
        <v>-</v>
      </c>
      <c r="I99" s="44"/>
      <c r="J99" s="17" t="str">
        <f t="shared" ca="1" si="17"/>
        <v>-</v>
      </c>
      <c r="K99" s="44"/>
      <c r="L99" s="11" t="str">
        <f t="shared" ca="1" si="15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16"/>
        <v>-</v>
      </c>
      <c r="I100" s="44"/>
      <c r="J100" s="17" t="str">
        <f t="shared" ca="1" si="17"/>
        <v>-</v>
      </c>
      <c r="K100" s="44"/>
      <c r="L100" s="31" t="str">
        <f t="shared" ca="1" si="15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16"/>
        <v>-</v>
      </c>
      <c r="I101" s="44"/>
      <c r="J101" s="17" t="str">
        <f t="shared" ca="1" si="17"/>
        <v>-</v>
      </c>
      <c r="K101" s="44"/>
      <c r="L101" s="11" t="str">
        <f t="shared" ca="1" si="15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16"/>
        <v>-</v>
      </c>
      <c r="I102" s="44"/>
      <c r="J102" s="17" t="str">
        <f t="shared" ca="1" si="17"/>
        <v>-</v>
      </c>
      <c r="K102" s="44"/>
      <c r="L102" s="11" t="str">
        <f t="shared" ca="1" si="15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16"/>
        <v>-</v>
      </c>
      <c r="I103" s="44"/>
      <c r="J103" s="17" t="str">
        <f t="shared" ca="1" si="17"/>
        <v>-</v>
      </c>
      <c r="K103" s="44"/>
      <c r="L103" s="11" t="str">
        <f t="shared" ca="1" si="15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16"/>
        <v>-</v>
      </c>
      <c r="I104" s="44"/>
      <c r="J104" s="17" t="str">
        <f t="shared" ca="1" si="17"/>
        <v>-</v>
      </c>
      <c r="K104" s="44"/>
      <c r="L104" s="11" t="str">
        <f t="shared" ca="1" si="15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16"/>
        <v>-</v>
      </c>
      <c r="I105" s="44"/>
      <c r="J105" s="17" t="str">
        <f t="shared" ca="1" si="17"/>
        <v>-</v>
      </c>
      <c r="K105" s="44"/>
      <c r="L105" s="11" t="str">
        <f t="shared" ca="1" si="15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16"/>
        <v>-</v>
      </c>
      <c r="I106" s="44"/>
      <c r="J106" s="17" t="str">
        <f t="shared" ca="1" si="17"/>
        <v>-</v>
      </c>
      <c r="K106" s="44"/>
      <c r="L106" s="11" t="str">
        <f t="shared" ca="1" si="15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16"/>
        <v>-</v>
      </c>
      <c r="I107" s="44"/>
      <c r="J107" s="17" t="str">
        <f t="shared" ca="1" si="17"/>
        <v>-</v>
      </c>
      <c r="K107" s="44"/>
      <c r="L107" s="11" t="str">
        <f t="shared" ca="1" si="15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16"/>
        <v>-</v>
      </c>
      <c r="I108" s="44"/>
      <c r="J108" s="17" t="str">
        <f t="shared" ca="1" si="17"/>
        <v>-</v>
      </c>
      <c r="K108" s="44"/>
      <c r="L108" s="11" t="str">
        <f t="shared" ca="1" si="15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16"/>
        <v>-</v>
      </c>
      <c r="I109" s="44"/>
      <c r="J109" s="17" t="str">
        <f t="shared" ca="1" si="17"/>
        <v>-</v>
      </c>
      <c r="K109" s="44"/>
      <c r="L109" s="11" t="str">
        <f t="shared" ca="1" si="15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16"/>
        <v>-</v>
      </c>
      <c r="I110" s="44"/>
      <c r="J110" s="17" t="str">
        <f t="shared" ca="1" si="17"/>
        <v>-</v>
      </c>
      <c r="K110" s="44"/>
      <c r="L110" s="11" t="str">
        <f t="shared" ca="1" si="15"/>
        <v>-</v>
      </c>
      <c r="M110" s="13"/>
      <c r="N110" s="44"/>
      <c r="O110" s="14" t="s">
        <v>1</v>
      </c>
    </row>
    <row r="111" spans="1:15" ht="15" customHeight="1">
      <c r="A111" s="45"/>
      <c r="B111" s="79"/>
      <c r="C111" s="57"/>
      <c r="D111" s="18"/>
      <c r="E111" s="78"/>
      <c r="F111" s="70"/>
      <c r="G111" s="45"/>
      <c r="H111" s="17" t="str">
        <f t="shared" ca="1" si="16"/>
        <v>-</v>
      </c>
      <c r="I111" s="45"/>
      <c r="J111" s="17" t="str">
        <f t="shared" ca="1" si="17"/>
        <v>-</v>
      </c>
      <c r="K111" s="45"/>
      <c r="L111" s="11" t="str">
        <f t="shared" ca="1" si="15"/>
        <v>-</v>
      </c>
      <c r="M111" s="21"/>
      <c r="N111" s="45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16"/>
        <v>-</v>
      </c>
      <c r="I112" s="44"/>
      <c r="J112" s="17" t="str">
        <f t="shared" ca="1" si="17"/>
        <v>-</v>
      </c>
      <c r="K112" s="44"/>
      <c r="L112" s="11" t="str">
        <f t="shared" ca="1" si="15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16"/>
        <v>-</v>
      </c>
      <c r="I113" s="44"/>
      <c r="J113" s="17" t="str">
        <f t="shared" ca="1" si="17"/>
        <v>-</v>
      </c>
      <c r="K113" s="44"/>
      <c r="L113" s="11" t="str">
        <f t="shared" ca="1" si="15"/>
        <v>-</v>
      </c>
      <c r="M113" s="13"/>
      <c r="N113" s="44"/>
      <c r="O113" s="14" t="s">
        <v>1</v>
      </c>
    </row>
    <row r="114" spans="1:15" ht="15" customHeight="1">
      <c r="A114" s="47"/>
      <c r="B114" s="81"/>
      <c r="C114" s="59"/>
      <c r="D114" s="33"/>
      <c r="E114" s="81"/>
      <c r="F114" s="72"/>
      <c r="G114" s="47"/>
      <c r="H114" s="17" t="str">
        <f t="shared" ca="1" si="16"/>
        <v>-</v>
      </c>
      <c r="I114" s="47"/>
      <c r="J114" s="17" t="str">
        <f t="shared" ca="1" si="17"/>
        <v>-</v>
      </c>
      <c r="K114" s="44"/>
      <c r="L114" s="11" t="str">
        <f t="shared" ca="1" si="15"/>
        <v>-</v>
      </c>
      <c r="M114" s="34"/>
      <c r="N114" s="47"/>
      <c r="O114" s="14" t="s">
        <v>1</v>
      </c>
    </row>
    <row r="115" spans="1:15" ht="15" customHeight="1">
      <c r="A115" s="48"/>
      <c r="B115" s="82"/>
      <c r="C115" s="60"/>
      <c r="D115" s="35"/>
      <c r="E115" s="82"/>
      <c r="F115" s="73"/>
      <c r="G115" s="48"/>
      <c r="H115" s="17" t="str">
        <f t="shared" ca="1" si="16"/>
        <v>-</v>
      </c>
      <c r="I115" s="48"/>
      <c r="J115" s="17" t="str">
        <f t="shared" ca="1" si="17"/>
        <v>-</v>
      </c>
      <c r="K115" s="46"/>
      <c r="L115" s="11" t="str">
        <f t="shared" ca="1" si="15"/>
        <v>-</v>
      </c>
      <c r="M115" s="36"/>
      <c r="N115" s="48"/>
      <c r="O115" s="14" t="s">
        <v>1</v>
      </c>
    </row>
    <row r="116" spans="1:15" ht="15" customHeight="1">
      <c r="A116" s="52"/>
      <c r="B116" s="83"/>
      <c r="C116" s="61"/>
      <c r="D116" s="37"/>
      <c r="E116" s="87"/>
      <c r="F116" s="74"/>
      <c r="G116" s="49"/>
      <c r="H116" s="17" t="str">
        <f t="shared" ca="1" si="16"/>
        <v>-</v>
      </c>
      <c r="I116" s="49"/>
      <c r="J116" s="17" t="str">
        <f t="shared" ca="1" si="17"/>
        <v>-</v>
      </c>
      <c r="K116" s="49"/>
      <c r="L116" s="11" t="str">
        <f t="shared" ca="1" si="15"/>
        <v>-</v>
      </c>
      <c r="M116" s="39"/>
      <c r="N116" s="49"/>
      <c r="O116" s="14" t="s">
        <v>1</v>
      </c>
    </row>
    <row r="117" spans="1:15" ht="15" customHeight="1">
      <c r="A117" s="52"/>
      <c r="B117" s="83"/>
      <c r="C117" s="61"/>
      <c r="D117" s="37"/>
      <c r="E117" s="87"/>
      <c r="F117" s="74"/>
      <c r="G117" s="49"/>
      <c r="H117" s="17" t="str">
        <f t="shared" ca="1" si="16"/>
        <v>-</v>
      </c>
      <c r="I117" s="49"/>
      <c r="J117" s="17" t="str">
        <f t="shared" ca="1" si="17"/>
        <v>-</v>
      </c>
      <c r="K117" s="49"/>
      <c r="L117" s="11" t="str">
        <f t="shared" ca="1" si="15"/>
        <v>-</v>
      </c>
      <c r="M117" s="39"/>
      <c r="N117" s="49"/>
      <c r="O117" s="14" t="s">
        <v>1</v>
      </c>
    </row>
    <row r="118" spans="1:15" ht="15" customHeight="1">
      <c r="A118" s="52"/>
      <c r="B118" s="83"/>
      <c r="C118" s="61"/>
      <c r="D118" s="37"/>
      <c r="E118" s="87"/>
      <c r="F118" s="74"/>
      <c r="G118" s="49"/>
      <c r="H118" s="17" t="str">
        <f t="shared" ca="1" si="16"/>
        <v>-</v>
      </c>
      <c r="I118" s="49"/>
      <c r="J118" s="17" t="str">
        <f t="shared" ca="1" si="17"/>
        <v>-</v>
      </c>
      <c r="K118" s="49"/>
      <c r="L118" s="11" t="str">
        <f t="shared" ca="1" si="15"/>
        <v>-</v>
      </c>
      <c r="M118" s="39"/>
      <c r="N118" s="49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16"/>
        <v>-</v>
      </c>
      <c r="I119" s="49"/>
      <c r="J119" s="17" t="str">
        <f t="shared" ca="1" si="17"/>
        <v>-</v>
      </c>
      <c r="K119" s="49"/>
      <c r="L119" s="11" t="str">
        <f t="shared" ca="1" si="15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16"/>
        <v>-</v>
      </c>
      <c r="I120" s="49"/>
      <c r="J120" s="17" t="str">
        <f t="shared" ca="1" si="17"/>
        <v>-</v>
      </c>
      <c r="K120" s="49"/>
      <c r="L120" s="11" t="str">
        <f t="shared" ca="1" si="15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16"/>
        <v>-</v>
      </c>
      <c r="I121" s="49"/>
      <c r="J121" s="17" t="str">
        <f t="shared" ca="1" si="17"/>
        <v>-</v>
      </c>
      <c r="K121" s="49"/>
      <c r="L121" s="11" t="str">
        <f t="shared" ca="1" si="15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16"/>
        <v>-</v>
      </c>
      <c r="I122" s="49"/>
      <c r="J122" s="17" t="str">
        <f t="shared" ca="1" si="17"/>
        <v>-</v>
      </c>
      <c r="K122" s="49"/>
      <c r="L122" s="11" t="str">
        <f t="shared" ca="1" si="15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16"/>
        <v>-</v>
      </c>
      <c r="I123" s="49"/>
      <c r="J123" s="17" t="str">
        <f t="shared" ca="1" si="17"/>
        <v>-</v>
      </c>
      <c r="K123" s="49"/>
      <c r="L123" s="11" t="str">
        <f t="shared" ca="1" si="15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16"/>
        <v>-</v>
      </c>
      <c r="I124" s="49"/>
      <c r="J124" s="17" t="str">
        <f t="shared" ca="1" si="17"/>
        <v>-</v>
      </c>
      <c r="K124" s="49"/>
      <c r="L124" s="11" t="str">
        <f t="shared" ca="1" si="15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16"/>
        <v>-</v>
      </c>
      <c r="I125" s="49"/>
      <c r="J125" s="17" t="str">
        <f t="shared" ca="1" si="17"/>
        <v>-</v>
      </c>
      <c r="K125" s="49"/>
      <c r="L125" s="11" t="str">
        <f t="shared" ca="1" si="15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16"/>
        <v>-</v>
      </c>
      <c r="I126" s="49"/>
      <c r="J126" s="17" t="str">
        <f t="shared" ca="1" si="17"/>
        <v>-</v>
      </c>
      <c r="K126" s="49"/>
      <c r="L126" s="11" t="str">
        <f t="shared" ca="1" si="15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16"/>
        <v>-</v>
      </c>
      <c r="I127" s="49"/>
      <c r="J127" s="17" t="str">
        <f t="shared" ca="1" si="17"/>
        <v>-</v>
      </c>
      <c r="K127" s="49"/>
      <c r="L127" s="11" t="str">
        <f t="shared" ca="1" si="15"/>
        <v>-</v>
      </c>
      <c r="M127" s="39"/>
      <c r="N127" s="49"/>
      <c r="O127" s="14" t="s">
        <v>1</v>
      </c>
    </row>
    <row r="128" spans="1:15">
      <c r="A128" s="52"/>
      <c r="B128" s="83"/>
      <c r="C128" s="61"/>
      <c r="D128" s="37"/>
      <c r="E128" s="87"/>
      <c r="F128" s="74"/>
      <c r="G128" s="49"/>
      <c r="H128" s="17" t="str">
        <f t="shared" ca="1" si="16"/>
        <v>-</v>
      </c>
      <c r="I128" s="49"/>
      <c r="J128" s="17" t="str">
        <f t="shared" ca="1" si="17"/>
        <v>-</v>
      </c>
      <c r="K128" s="49"/>
      <c r="L128" s="11" t="str">
        <f t="shared" ca="1" si="15"/>
        <v>-</v>
      </c>
      <c r="M128" s="39"/>
      <c r="N128" s="49"/>
      <c r="O128" s="14" t="s">
        <v>1</v>
      </c>
    </row>
    <row r="129" spans="1:15">
      <c r="A129" s="52"/>
      <c r="B129" s="83"/>
      <c r="C129" s="61"/>
      <c r="D129" s="37"/>
      <c r="E129" s="87"/>
      <c r="F129" s="74"/>
      <c r="G129" s="49"/>
      <c r="H129" s="17" t="str">
        <f t="shared" ca="1" si="16"/>
        <v>-</v>
      </c>
      <c r="I129" s="49"/>
      <c r="J129" s="17" t="str">
        <f t="shared" ca="1" si="17"/>
        <v>-</v>
      </c>
      <c r="K129" s="49"/>
      <c r="L129" s="11" t="str">
        <f t="shared" ref="L129:L192" ca="1" si="18">IF(K129&lt;&gt;"",K129-TODAY(),"-")</f>
        <v>-</v>
      </c>
      <c r="M129" s="39"/>
      <c r="N129" s="49"/>
      <c r="O129" s="14" t="s">
        <v>1</v>
      </c>
    </row>
    <row r="130" spans="1:15">
      <c r="A130" s="52"/>
      <c r="B130" s="83"/>
      <c r="C130" s="61"/>
      <c r="D130" s="37"/>
      <c r="E130" s="87"/>
      <c r="F130" s="74"/>
      <c r="G130" s="49"/>
      <c r="H130" s="17" t="str">
        <f t="shared" ref="H130:H193" ca="1" si="19">IF(G130&lt;&gt;"",G130-TODAY(),"-")</f>
        <v>-</v>
      </c>
      <c r="I130" s="49"/>
      <c r="J130" s="17" t="str">
        <f t="shared" ca="1" si="17"/>
        <v>-</v>
      </c>
      <c r="K130" s="49"/>
      <c r="L130" s="11" t="str">
        <f t="shared" ca="1" si="18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19"/>
        <v>-</v>
      </c>
      <c r="I131" s="49"/>
      <c r="J131" s="17" t="str">
        <f t="shared" ref="J131:J194" ca="1" si="20">IF(I131&lt;&gt;"",I131-TODAY(),"-")</f>
        <v>-</v>
      </c>
      <c r="K131" s="49"/>
      <c r="L131" s="11" t="str">
        <f t="shared" ca="1" si="18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19"/>
        <v>-</v>
      </c>
      <c r="I132" s="49"/>
      <c r="J132" s="17" t="str">
        <f t="shared" ca="1" si="20"/>
        <v>-</v>
      </c>
      <c r="K132" s="49"/>
      <c r="L132" s="11" t="str">
        <f t="shared" ca="1" si="18"/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ca="1" si="19"/>
        <v>-</v>
      </c>
      <c r="I133" s="49"/>
      <c r="J133" s="17" t="str">
        <f t="shared" ca="1" si="20"/>
        <v>-</v>
      </c>
      <c r="K133" s="49"/>
      <c r="L133" s="11" t="str">
        <f t="shared" ca="1" si="18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19"/>
        <v>-</v>
      </c>
      <c r="I134" s="49"/>
      <c r="J134" s="17" t="str">
        <f t="shared" ca="1" si="20"/>
        <v>-</v>
      </c>
      <c r="K134" s="49"/>
      <c r="L134" s="11" t="str">
        <f t="shared" ca="1" si="18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19"/>
        <v>-</v>
      </c>
      <c r="I135" s="49"/>
      <c r="J135" s="17" t="str">
        <f t="shared" ca="1" si="20"/>
        <v>-</v>
      </c>
      <c r="K135" s="49"/>
      <c r="L135" s="11" t="str">
        <f t="shared" ca="1" si="18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19"/>
        <v>-</v>
      </c>
      <c r="I136" s="49"/>
      <c r="J136" s="17" t="str">
        <f t="shared" ca="1" si="20"/>
        <v>-</v>
      </c>
      <c r="K136" s="49"/>
      <c r="L136" s="11" t="str">
        <f t="shared" ca="1" si="18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19"/>
        <v>-</v>
      </c>
      <c r="I137" s="49"/>
      <c r="J137" s="17" t="str">
        <f t="shared" ca="1" si="20"/>
        <v>-</v>
      </c>
      <c r="K137" s="49"/>
      <c r="L137" s="11" t="str">
        <f t="shared" ca="1" si="18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19"/>
        <v>-</v>
      </c>
      <c r="I138" s="49"/>
      <c r="J138" s="17" t="str">
        <f t="shared" ca="1" si="20"/>
        <v>-</v>
      </c>
      <c r="K138" s="49"/>
      <c r="L138" s="11" t="str">
        <f t="shared" ca="1" si="18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19"/>
        <v>-</v>
      </c>
      <c r="I139" s="49"/>
      <c r="J139" s="17" t="str">
        <f t="shared" ca="1" si="20"/>
        <v>-</v>
      </c>
      <c r="K139" s="49"/>
      <c r="L139" s="11" t="str">
        <f t="shared" ca="1" si="18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19"/>
        <v>-</v>
      </c>
      <c r="I140" s="49"/>
      <c r="J140" s="17" t="str">
        <f t="shared" ca="1" si="20"/>
        <v>-</v>
      </c>
      <c r="K140" s="49"/>
      <c r="L140" s="11" t="str">
        <f t="shared" ca="1" si="18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19"/>
        <v>-</v>
      </c>
      <c r="I141" s="49"/>
      <c r="J141" s="17" t="str">
        <f t="shared" ca="1" si="20"/>
        <v>-</v>
      </c>
      <c r="K141" s="49"/>
      <c r="L141" s="11" t="str">
        <f t="shared" ca="1" si="18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19"/>
        <v>-</v>
      </c>
      <c r="I142" s="49"/>
      <c r="J142" s="17" t="str">
        <f t="shared" ca="1" si="20"/>
        <v>-</v>
      </c>
      <c r="K142" s="49"/>
      <c r="L142" s="11" t="str">
        <f t="shared" ca="1" si="18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19"/>
        <v>-</v>
      </c>
      <c r="I143" s="49"/>
      <c r="J143" s="17" t="str">
        <f t="shared" ca="1" si="20"/>
        <v>-</v>
      </c>
      <c r="K143" s="49"/>
      <c r="L143" s="11" t="str">
        <f t="shared" ca="1" si="18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19"/>
        <v>-</v>
      </c>
      <c r="I144" s="49"/>
      <c r="J144" s="17" t="str">
        <f t="shared" ca="1" si="20"/>
        <v>-</v>
      </c>
      <c r="K144" s="49"/>
      <c r="L144" s="11" t="str">
        <f t="shared" ca="1" si="18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19"/>
        <v>-</v>
      </c>
      <c r="I145" s="49"/>
      <c r="J145" s="17" t="str">
        <f t="shared" ca="1" si="20"/>
        <v>-</v>
      </c>
      <c r="K145" s="49"/>
      <c r="L145" s="11" t="str">
        <f t="shared" ca="1" si="18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19"/>
        <v>-</v>
      </c>
      <c r="I146" s="49"/>
      <c r="J146" s="17" t="str">
        <f t="shared" ca="1" si="20"/>
        <v>-</v>
      </c>
      <c r="K146" s="49"/>
      <c r="L146" s="11" t="str">
        <f t="shared" ca="1" si="18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19"/>
        <v>-</v>
      </c>
      <c r="I147" s="49"/>
      <c r="J147" s="17" t="str">
        <f t="shared" ca="1" si="20"/>
        <v>-</v>
      </c>
      <c r="K147" s="49"/>
      <c r="L147" s="11" t="str">
        <f t="shared" ca="1" si="18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19"/>
        <v>-</v>
      </c>
      <c r="I148" s="49"/>
      <c r="J148" s="17" t="str">
        <f t="shared" ca="1" si="20"/>
        <v>-</v>
      </c>
      <c r="K148" s="49"/>
      <c r="L148" s="11" t="str">
        <f t="shared" ca="1" si="18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19"/>
        <v>-</v>
      </c>
      <c r="I149" s="49"/>
      <c r="J149" s="17" t="str">
        <f t="shared" ca="1" si="20"/>
        <v>-</v>
      </c>
      <c r="K149" s="49"/>
      <c r="L149" s="11" t="str">
        <f t="shared" ca="1" si="18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19"/>
        <v>-</v>
      </c>
      <c r="I150" s="49"/>
      <c r="J150" s="17" t="str">
        <f t="shared" ca="1" si="20"/>
        <v>-</v>
      </c>
      <c r="K150" s="49"/>
      <c r="L150" s="11" t="str">
        <f t="shared" ca="1" si="18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19"/>
        <v>-</v>
      </c>
      <c r="I151" s="49"/>
      <c r="J151" s="17" t="str">
        <f t="shared" ca="1" si="20"/>
        <v>-</v>
      </c>
      <c r="K151" s="49"/>
      <c r="L151" s="11" t="str">
        <f t="shared" ca="1" si="18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19"/>
        <v>-</v>
      </c>
      <c r="I152" s="49"/>
      <c r="J152" s="17" t="str">
        <f t="shared" ca="1" si="20"/>
        <v>-</v>
      </c>
      <c r="K152" s="49"/>
      <c r="L152" s="11" t="str">
        <f t="shared" ca="1" si="18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19"/>
        <v>-</v>
      </c>
      <c r="I153" s="49"/>
      <c r="J153" s="17" t="str">
        <f t="shared" ca="1" si="20"/>
        <v>-</v>
      </c>
      <c r="K153" s="49"/>
      <c r="L153" s="11" t="str">
        <f t="shared" ca="1" si="18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19"/>
        <v>-</v>
      </c>
      <c r="I154" s="49"/>
      <c r="J154" s="17" t="str">
        <f t="shared" ca="1" si="20"/>
        <v>-</v>
      </c>
      <c r="K154" s="49"/>
      <c r="L154" s="11" t="str">
        <f t="shared" ca="1" si="18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19"/>
        <v>-</v>
      </c>
      <c r="I155" s="49"/>
      <c r="J155" s="17" t="str">
        <f t="shared" ca="1" si="20"/>
        <v>-</v>
      </c>
      <c r="K155" s="49"/>
      <c r="L155" s="11" t="str">
        <f t="shared" ca="1" si="18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19"/>
        <v>-</v>
      </c>
      <c r="I156" s="49"/>
      <c r="J156" s="17" t="str">
        <f t="shared" ca="1" si="20"/>
        <v>-</v>
      </c>
      <c r="K156" s="49"/>
      <c r="L156" s="11" t="str">
        <f t="shared" ca="1" si="18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19"/>
        <v>-</v>
      </c>
      <c r="I157" s="49"/>
      <c r="J157" s="17" t="str">
        <f t="shared" ca="1" si="20"/>
        <v>-</v>
      </c>
      <c r="K157" s="49"/>
      <c r="L157" s="11" t="str">
        <f t="shared" ca="1" si="18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19"/>
        <v>-</v>
      </c>
      <c r="I158" s="49"/>
      <c r="J158" s="17" t="str">
        <f t="shared" ca="1" si="20"/>
        <v>-</v>
      </c>
      <c r="K158" s="49"/>
      <c r="L158" s="11" t="str">
        <f t="shared" ca="1" si="18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19"/>
        <v>-</v>
      </c>
      <c r="I159" s="49"/>
      <c r="J159" s="17" t="str">
        <f t="shared" ca="1" si="20"/>
        <v>-</v>
      </c>
      <c r="K159" s="49"/>
      <c r="L159" s="11" t="str">
        <f t="shared" ca="1" si="18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19"/>
        <v>-</v>
      </c>
      <c r="I160" s="49"/>
      <c r="J160" s="17" t="str">
        <f t="shared" ca="1" si="20"/>
        <v>-</v>
      </c>
      <c r="K160" s="49"/>
      <c r="L160" s="11" t="str">
        <f t="shared" ca="1" si="18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19"/>
        <v>-</v>
      </c>
      <c r="I161" s="49"/>
      <c r="J161" s="17" t="str">
        <f t="shared" ca="1" si="20"/>
        <v>-</v>
      </c>
      <c r="K161" s="49"/>
      <c r="L161" s="11" t="str">
        <f t="shared" ca="1" si="18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19"/>
        <v>-</v>
      </c>
      <c r="I162" s="49"/>
      <c r="J162" s="17" t="str">
        <f t="shared" ca="1" si="20"/>
        <v>-</v>
      </c>
      <c r="K162" s="49"/>
      <c r="L162" s="11" t="str">
        <f t="shared" ca="1" si="18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19"/>
        <v>-</v>
      </c>
      <c r="I163" s="49"/>
      <c r="J163" s="17" t="str">
        <f t="shared" ca="1" si="20"/>
        <v>-</v>
      </c>
      <c r="K163" s="49"/>
      <c r="L163" s="11" t="str">
        <f t="shared" ca="1" si="18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19"/>
        <v>-</v>
      </c>
      <c r="I164" s="49"/>
      <c r="J164" s="17" t="str">
        <f t="shared" ca="1" si="20"/>
        <v>-</v>
      </c>
      <c r="K164" s="49"/>
      <c r="L164" s="11" t="str">
        <f t="shared" ca="1" si="18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19"/>
        <v>-</v>
      </c>
      <c r="I165" s="49"/>
      <c r="J165" s="17" t="str">
        <f t="shared" ca="1" si="20"/>
        <v>-</v>
      </c>
      <c r="K165" s="49"/>
      <c r="L165" s="11" t="str">
        <f t="shared" ca="1" si="18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19"/>
        <v>-</v>
      </c>
      <c r="I166" s="49"/>
      <c r="J166" s="17" t="str">
        <f t="shared" ca="1" si="20"/>
        <v>-</v>
      </c>
      <c r="K166" s="49"/>
      <c r="L166" s="11" t="str">
        <f t="shared" ca="1" si="18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19"/>
        <v>-</v>
      </c>
      <c r="I167" s="49"/>
      <c r="J167" s="17" t="str">
        <f t="shared" ca="1" si="20"/>
        <v>-</v>
      </c>
      <c r="K167" s="49"/>
      <c r="L167" s="11" t="str">
        <f t="shared" ca="1" si="18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19"/>
        <v>-</v>
      </c>
      <c r="I168" s="49"/>
      <c r="J168" s="17" t="str">
        <f t="shared" ca="1" si="20"/>
        <v>-</v>
      </c>
      <c r="K168" s="49"/>
      <c r="L168" s="11" t="str">
        <f t="shared" ca="1" si="18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19"/>
        <v>-</v>
      </c>
      <c r="I169" s="49"/>
      <c r="J169" s="17" t="str">
        <f t="shared" ca="1" si="20"/>
        <v>-</v>
      </c>
      <c r="K169" s="49"/>
      <c r="L169" s="11" t="str">
        <f t="shared" ca="1" si="18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19"/>
        <v>-</v>
      </c>
      <c r="I170" s="49"/>
      <c r="J170" s="17" t="str">
        <f t="shared" ca="1" si="20"/>
        <v>-</v>
      </c>
      <c r="K170" s="49"/>
      <c r="L170" s="11" t="str">
        <f t="shared" ca="1" si="18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19"/>
        <v>-</v>
      </c>
      <c r="I171" s="49"/>
      <c r="J171" s="17" t="str">
        <f t="shared" ca="1" si="20"/>
        <v>-</v>
      </c>
      <c r="K171" s="49"/>
      <c r="L171" s="11" t="str">
        <f t="shared" ca="1" si="18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19"/>
        <v>-</v>
      </c>
      <c r="I172" s="49"/>
      <c r="J172" s="17" t="str">
        <f t="shared" ca="1" si="20"/>
        <v>-</v>
      </c>
      <c r="K172" s="49"/>
      <c r="L172" s="11" t="str">
        <f t="shared" ca="1" si="18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19"/>
        <v>-</v>
      </c>
      <c r="I173" s="49"/>
      <c r="J173" s="17" t="str">
        <f t="shared" ca="1" si="20"/>
        <v>-</v>
      </c>
      <c r="K173" s="49"/>
      <c r="L173" s="11" t="str">
        <f t="shared" ca="1" si="18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19"/>
        <v>-</v>
      </c>
      <c r="I174" s="49"/>
      <c r="J174" s="17" t="str">
        <f t="shared" ca="1" si="20"/>
        <v>-</v>
      </c>
      <c r="K174" s="49"/>
      <c r="L174" s="11" t="str">
        <f t="shared" ca="1" si="18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19"/>
        <v>-</v>
      </c>
      <c r="I175" s="49"/>
      <c r="J175" s="17" t="str">
        <f t="shared" ca="1" si="20"/>
        <v>-</v>
      </c>
      <c r="K175" s="49"/>
      <c r="L175" s="11" t="str">
        <f t="shared" ca="1" si="18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19"/>
        <v>-</v>
      </c>
      <c r="I176" s="49"/>
      <c r="J176" s="17" t="str">
        <f t="shared" ca="1" si="20"/>
        <v>-</v>
      </c>
      <c r="K176" s="49"/>
      <c r="L176" s="11" t="str">
        <f t="shared" ca="1" si="18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19"/>
        <v>-</v>
      </c>
      <c r="I177" s="49"/>
      <c r="J177" s="17" t="str">
        <f t="shared" ca="1" si="20"/>
        <v>-</v>
      </c>
      <c r="K177" s="49"/>
      <c r="L177" s="11" t="str">
        <f t="shared" ca="1" si="18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19"/>
        <v>-</v>
      </c>
      <c r="I178" s="49"/>
      <c r="J178" s="17" t="str">
        <f t="shared" ca="1" si="20"/>
        <v>-</v>
      </c>
      <c r="K178" s="49"/>
      <c r="L178" s="11" t="str">
        <f t="shared" ca="1" si="18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19"/>
        <v>-</v>
      </c>
      <c r="I179" s="49"/>
      <c r="J179" s="17" t="str">
        <f t="shared" ca="1" si="20"/>
        <v>-</v>
      </c>
      <c r="K179" s="49"/>
      <c r="L179" s="11" t="str">
        <f t="shared" ca="1" si="18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19"/>
        <v>-</v>
      </c>
      <c r="I180" s="49"/>
      <c r="J180" s="17" t="str">
        <f t="shared" ca="1" si="20"/>
        <v>-</v>
      </c>
      <c r="K180" s="49"/>
      <c r="L180" s="11" t="str">
        <f t="shared" ca="1" si="18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19"/>
        <v>-</v>
      </c>
      <c r="I181" s="49"/>
      <c r="J181" s="17" t="str">
        <f t="shared" ca="1" si="20"/>
        <v>-</v>
      </c>
      <c r="K181" s="49"/>
      <c r="L181" s="11" t="str">
        <f t="shared" ca="1" si="18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19"/>
        <v>-</v>
      </c>
      <c r="I182" s="49"/>
      <c r="J182" s="17" t="str">
        <f t="shared" ca="1" si="20"/>
        <v>-</v>
      </c>
      <c r="K182" s="49"/>
      <c r="L182" s="11" t="str">
        <f t="shared" ca="1" si="18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19"/>
        <v>-</v>
      </c>
      <c r="I183" s="49"/>
      <c r="J183" s="17" t="str">
        <f t="shared" ca="1" si="20"/>
        <v>-</v>
      </c>
      <c r="K183" s="49"/>
      <c r="L183" s="11" t="str">
        <f t="shared" ca="1" si="18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19"/>
        <v>-</v>
      </c>
      <c r="I184" s="49"/>
      <c r="J184" s="17" t="str">
        <f t="shared" ca="1" si="20"/>
        <v>-</v>
      </c>
      <c r="K184" s="49"/>
      <c r="L184" s="11" t="str">
        <f t="shared" ca="1" si="18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19"/>
        <v>-</v>
      </c>
      <c r="I185" s="49"/>
      <c r="J185" s="17" t="str">
        <f t="shared" ca="1" si="20"/>
        <v>-</v>
      </c>
      <c r="K185" s="49"/>
      <c r="L185" s="11" t="str">
        <f t="shared" ca="1" si="18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19"/>
        <v>-</v>
      </c>
      <c r="I186" s="49"/>
      <c r="J186" s="17" t="str">
        <f t="shared" ca="1" si="20"/>
        <v>-</v>
      </c>
      <c r="K186" s="49"/>
      <c r="L186" s="11" t="str">
        <f t="shared" ca="1" si="18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19"/>
        <v>-</v>
      </c>
      <c r="I187" s="49"/>
      <c r="J187" s="17" t="str">
        <f t="shared" ca="1" si="20"/>
        <v>-</v>
      </c>
      <c r="K187" s="49"/>
      <c r="L187" s="11" t="str">
        <f t="shared" ca="1" si="18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19"/>
        <v>-</v>
      </c>
      <c r="I188" s="49"/>
      <c r="J188" s="17" t="str">
        <f t="shared" ca="1" si="20"/>
        <v>-</v>
      </c>
      <c r="K188" s="49"/>
      <c r="L188" s="11" t="str">
        <f t="shared" ca="1" si="18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19"/>
        <v>-</v>
      </c>
      <c r="I189" s="49"/>
      <c r="J189" s="17" t="str">
        <f t="shared" ca="1" si="20"/>
        <v>-</v>
      </c>
      <c r="K189" s="49"/>
      <c r="L189" s="11" t="str">
        <f t="shared" ca="1" si="18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19"/>
        <v>-</v>
      </c>
      <c r="I190" s="49"/>
      <c r="J190" s="17" t="str">
        <f t="shared" ca="1" si="20"/>
        <v>-</v>
      </c>
      <c r="K190" s="49"/>
      <c r="L190" s="11" t="str">
        <f t="shared" ca="1" si="18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19"/>
        <v>-</v>
      </c>
      <c r="I191" s="49"/>
      <c r="J191" s="17" t="str">
        <f t="shared" ca="1" si="20"/>
        <v>-</v>
      </c>
      <c r="K191" s="49"/>
      <c r="L191" s="11" t="str">
        <f t="shared" ca="1" si="18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19"/>
        <v>-</v>
      </c>
      <c r="I192" s="49"/>
      <c r="J192" s="17" t="str">
        <f t="shared" ca="1" si="20"/>
        <v>-</v>
      </c>
      <c r="K192" s="49"/>
      <c r="L192" s="11" t="str">
        <f t="shared" ca="1" si="18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19"/>
        <v>-</v>
      </c>
      <c r="I193" s="49"/>
      <c r="J193" s="17" t="str">
        <f t="shared" ca="1" si="20"/>
        <v>-</v>
      </c>
      <c r="K193" s="49"/>
      <c r="L193" s="11" t="str">
        <f t="shared" ref="L193:L228" ca="1" si="21">IF(K193&lt;&gt;"",K193-TODAY(),"-")</f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ref="H194:H228" ca="1" si="22">IF(G194&lt;&gt;"",G194-TODAY(),"-")</f>
        <v>-</v>
      </c>
      <c r="I194" s="49"/>
      <c r="J194" s="17" t="str">
        <f t="shared" ca="1" si="20"/>
        <v>-</v>
      </c>
      <c r="K194" s="49"/>
      <c r="L194" s="11" t="str">
        <f t="shared" ca="1" si="21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22"/>
        <v>-</v>
      </c>
      <c r="I195" s="49"/>
      <c r="J195" s="17" t="str">
        <f t="shared" ref="J195:J228" ca="1" si="23">IF(I195&lt;&gt;"",I195-TODAY(),"-")</f>
        <v>-</v>
      </c>
      <c r="K195" s="49"/>
      <c r="L195" s="11" t="str">
        <f t="shared" ca="1" si="21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22"/>
        <v>-</v>
      </c>
      <c r="I196" s="49"/>
      <c r="J196" s="17" t="str">
        <f t="shared" ca="1" si="23"/>
        <v>-</v>
      </c>
      <c r="K196" s="49"/>
      <c r="L196" s="11" t="str">
        <f t="shared" ca="1" si="21"/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ca="1" si="22"/>
        <v>-</v>
      </c>
      <c r="I197" s="49"/>
      <c r="J197" s="17" t="str">
        <f t="shared" ca="1" si="23"/>
        <v>-</v>
      </c>
      <c r="K197" s="49"/>
      <c r="L197" s="11" t="str">
        <f t="shared" ca="1" si="21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22"/>
        <v>-</v>
      </c>
      <c r="I198" s="49"/>
      <c r="J198" s="17" t="str">
        <f t="shared" ca="1" si="23"/>
        <v>-</v>
      </c>
      <c r="K198" s="49"/>
      <c r="L198" s="11" t="str">
        <f t="shared" ca="1" si="21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22"/>
        <v>-</v>
      </c>
      <c r="I199" s="49"/>
      <c r="J199" s="17" t="str">
        <f t="shared" ca="1" si="23"/>
        <v>-</v>
      </c>
      <c r="K199" s="49"/>
      <c r="L199" s="11" t="str">
        <f t="shared" ca="1" si="21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22"/>
        <v>-</v>
      </c>
      <c r="I200" s="49"/>
      <c r="J200" s="17" t="str">
        <f t="shared" ca="1" si="23"/>
        <v>-</v>
      </c>
      <c r="K200" s="49"/>
      <c r="L200" s="11" t="str">
        <f t="shared" ca="1" si="21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22"/>
        <v>-</v>
      </c>
      <c r="I201" s="49"/>
      <c r="J201" s="17" t="str">
        <f t="shared" ca="1" si="23"/>
        <v>-</v>
      </c>
      <c r="K201" s="49"/>
      <c r="L201" s="11" t="str">
        <f t="shared" ca="1" si="21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22"/>
        <v>-</v>
      </c>
      <c r="I202" s="49"/>
      <c r="J202" s="17" t="str">
        <f t="shared" ca="1" si="23"/>
        <v>-</v>
      </c>
      <c r="K202" s="49"/>
      <c r="L202" s="11" t="str">
        <f t="shared" ca="1" si="21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22"/>
        <v>-</v>
      </c>
      <c r="I203" s="49"/>
      <c r="J203" s="17" t="str">
        <f t="shared" ca="1" si="23"/>
        <v>-</v>
      </c>
      <c r="K203" s="49"/>
      <c r="L203" s="11" t="str">
        <f t="shared" ca="1" si="21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22"/>
        <v>-</v>
      </c>
      <c r="I204" s="49"/>
      <c r="J204" s="17" t="str">
        <f t="shared" ca="1" si="23"/>
        <v>-</v>
      </c>
      <c r="K204" s="49"/>
      <c r="L204" s="11" t="str">
        <f t="shared" ca="1" si="21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22"/>
        <v>-</v>
      </c>
      <c r="I205" s="49"/>
      <c r="J205" s="17" t="str">
        <f t="shared" ca="1" si="23"/>
        <v>-</v>
      </c>
      <c r="K205" s="49"/>
      <c r="L205" s="11" t="str">
        <f t="shared" ca="1" si="21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22"/>
        <v>-</v>
      </c>
      <c r="I206" s="49"/>
      <c r="J206" s="17" t="str">
        <f t="shared" ca="1" si="23"/>
        <v>-</v>
      </c>
      <c r="K206" s="49"/>
      <c r="L206" s="11" t="str">
        <f t="shared" ca="1" si="21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22"/>
        <v>-</v>
      </c>
      <c r="I207" s="49"/>
      <c r="J207" s="17" t="str">
        <f t="shared" ca="1" si="23"/>
        <v>-</v>
      </c>
      <c r="K207" s="49"/>
      <c r="L207" s="11" t="str">
        <f t="shared" ca="1" si="21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22"/>
        <v>-</v>
      </c>
      <c r="I208" s="49"/>
      <c r="J208" s="17" t="str">
        <f t="shared" ca="1" si="23"/>
        <v>-</v>
      </c>
      <c r="K208" s="49"/>
      <c r="L208" s="11" t="str">
        <f t="shared" ca="1" si="21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22"/>
        <v>-</v>
      </c>
      <c r="I209" s="49"/>
      <c r="J209" s="17" t="str">
        <f t="shared" ca="1" si="23"/>
        <v>-</v>
      </c>
      <c r="K209" s="49"/>
      <c r="L209" s="11" t="str">
        <f t="shared" ca="1" si="21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22"/>
        <v>-</v>
      </c>
      <c r="I210" s="49"/>
      <c r="J210" s="17" t="str">
        <f t="shared" ca="1" si="23"/>
        <v>-</v>
      </c>
      <c r="K210" s="49"/>
      <c r="L210" s="11" t="str">
        <f t="shared" ca="1" si="21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22"/>
        <v>-</v>
      </c>
      <c r="I211" s="49"/>
      <c r="J211" s="17" t="str">
        <f t="shared" ca="1" si="23"/>
        <v>-</v>
      </c>
      <c r="K211" s="49"/>
      <c r="L211" s="11" t="str">
        <f t="shared" ca="1" si="21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22"/>
        <v>-</v>
      </c>
      <c r="I212" s="49"/>
      <c r="J212" s="17" t="str">
        <f t="shared" ca="1" si="23"/>
        <v>-</v>
      </c>
      <c r="K212" s="49"/>
      <c r="L212" s="11" t="str">
        <f t="shared" ca="1" si="21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22"/>
        <v>-</v>
      </c>
      <c r="I213" s="49"/>
      <c r="J213" s="17" t="str">
        <f t="shared" ca="1" si="23"/>
        <v>-</v>
      </c>
      <c r="K213" s="49"/>
      <c r="L213" s="11" t="str">
        <f t="shared" ca="1" si="21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22"/>
        <v>-</v>
      </c>
      <c r="I214" s="49"/>
      <c r="J214" s="17" t="str">
        <f t="shared" ca="1" si="23"/>
        <v>-</v>
      </c>
      <c r="K214" s="49"/>
      <c r="L214" s="11" t="str">
        <f t="shared" ca="1" si="21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22"/>
        <v>-</v>
      </c>
      <c r="I215" s="49"/>
      <c r="J215" s="17" t="str">
        <f t="shared" ca="1" si="23"/>
        <v>-</v>
      </c>
      <c r="K215" s="49"/>
      <c r="L215" s="11" t="str">
        <f t="shared" ca="1" si="21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22"/>
        <v>-</v>
      </c>
      <c r="I216" s="49"/>
      <c r="J216" s="17" t="str">
        <f t="shared" ca="1" si="23"/>
        <v>-</v>
      </c>
      <c r="K216" s="49"/>
      <c r="L216" s="11" t="str">
        <f t="shared" ca="1" si="21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22"/>
        <v>-</v>
      </c>
      <c r="I217" s="49"/>
      <c r="J217" s="17" t="str">
        <f t="shared" ca="1" si="23"/>
        <v>-</v>
      </c>
      <c r="K217" s="49"/>
      <c r="L217" s="11" t="str">
        <f t="shared" ca="1" si="21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22"/>
        <v>-</v>
      </c>
      <c r="I218" s="49"/>
      <c r="J218" s="17" t="str">
        <f t="shared" ca="1" si="23"/>
        <v>-</v>
      </c>
      <c r="K218" s="49"/>
      <c r="L218" s="11" t="str">
        <f t="shared" ca="1" si="21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22"/>
        <v>-</v>
      </c>
      <c r="I219" s="49"/>
      <c r="J219" s="17" t="str">
        <f t="shared" ca="1" si="23"/>
        <v>-</v>
      </c>
      <c r="K219" s="49"/>
      <c r="L219" s="11" t="str">
        <f t="shared" ca="1" si="21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22"/>
        <v>-</v>
      </c>
      <c r="I220" s="49"/>
      <c r="J220" s="17" t="str">
        <f t="shared" ca="1" si="23"/>
        <v>-</v>
      </c>
      <c r="K220" s="49"/>
      <c r="L220" s="11" t="str">
        <f t="shared" ca="1" si="21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22"/>
        <v>-</v>
      </c>
      <c r="I221" s="49"/>
      <c r="J221" s="17" t="str">
        <f t="shared" ca="1" si="23"/>
        <v>-</v>
      </c>
      <c r="K221" s="49"/>
      <c r="L221" s="11" t="str">
        <f t="shared" ca="1" si="21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22"/>
        <v>-</v>
      </c>
      <c r="I222" s="49"/>
      <c r="J222" s="17" t="str">
        <f t="shared" ca="1" si="23"/>
        <v>-</v>
      </c>
      <c r="K222" s="49"/>
      <c r="L222" s="11" t="str">
        <f t="shared" ca="1" si="21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22"/>
        <v>-</v>
      </c>
      <c r="I223" s="49"/>
      <c r="J223" s="17" t="str">
        <f t="shared" ca="1" si="23"/>
        <v>-</v>
      </c>
      <c r="K223" s="49"/>
      <c r="L223" s="11" t="str">
        <f t="shared" ca="1" si="21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22"/>
        <v>-</v>
      </c>
      <c r="I224" s="49"/>
      <c r="J224" s="17" t="str">
        <f t="shared" ca="1" si="23"/>
        <v>-</v>
      </c>
      <c r="K224" s="49"/>
      <c r="L224" s="11" t="str">
        <f t="shared" ca="1" si="21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22"/>
        <v>-</v>
      </c>
      <c r="I225" s="49"/>
      <c r="J225" s="17" t="str">
        <f t="shared" ca="1" si="23"/>
        <v>-</v>
      </c>
      <c r="K225" s="49"/>
      <c r="L225" s="11" t="str">
        <f t="shared" ca="1" si="21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22"/>
        <v>-</v>
      </c>
      <c r="I226" s="49"/>
      <c r="J226" s="17" t="str">
        <f t="shared" ca="1" si="23"/>
        <v>-</v>
      </c>
      <c r="K226" s="49"/>
      <c r="L226" s="11" t="str">
        <f t="shared" ca="1" si="21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22"/>
        <v>-</v>
      </c>
      <c r="I227" s="49"/>
      <c r="J227" s="17" t="str">
        <f t="shared" ca="1" si="23"/>
        <v>-</v>
      </c>
      <c r="K227" s="49"/>
      <c r="L227" s="11" t="str">
        <f t="shared" ca="1" si="21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22"/>
        <v>-</v>
      </c>
      <c r="I228" s="49"/>
      <c r="J228" s="17" t="str">
        <f t="shared" ca="1" si="23"/>
        <v>-</v>
      </c>
      <c r="K228" s="49"/>
      <c r="L228" s="11" t="str">
        <f t="shared" ca="1" si="21"/>
        <v>-</v>
      </c>
      <c r="M228" s="39"/>
      <c r="N228" s="49"/>
      <c r="O228" s="14" t="s">
        <v>1</v>
      </c>
    </row>
  </sheetData>
  <autoFilter ref="A5:O115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80" priority="90" operator="equal">
      <formula>"-"</formula>
    </cfRule>
    <cfRule type="cellIs" dxfId="179" priority="91" operator="equal">
      <formula>"-"</formula>
    </cfRule>
  </conditionalFormatting>
  <conditionalFormatting sqref="L6:L3180">
    <cfRule type="cellIs" dxfId="178" priority="86" operator="greaterThan">
      <formula>0</formula>
    </cfRule>
  </conditionalFormatting>
  <conditionalFormatting sqref="O1:O1048576">
    <cfRule type="cellIs" dxfId="177" priority="84" operator="equal">
      <formula>"SIM"</formula>
    </cfRule>
    <cfRule type="cellIs" dxfId="176" priority="85" operator="equal">
      <formula>"NÃO"</formula>
    </cfRule>
  </conditionalFormatting>
  <conditionalFormatting sqref="H1:H1048576">
    <cfRule type="cellIs" dxfId="175" priority="5" operator="lessThan">
      <formula>0</formula>
    </cfRule>
  </conditionalFormatting>
  <conditionalFormatting sqref="H6:H228">
    <cfRule type="cellIs" dxfId="174" priority="4" operator="greaterThanOrEqual">
      <formula>0</formula>
    </cfRule>
  </conditionalFormatting>
  <conditionalFormatting sqref="J6:J228">
    <cfRule type="cellIs" dxfId="173" priority="2" operator="greaterThanOrEqual">
      <formula>0</formula>
    </cfRule>
    <cfRule type="cellIs" dxfId="172" priority="3" operator="greaterThan">
      <formula>0</formula>
    </cfRule>
  </conditionalFormatting>
  <conditionalFormatting sqref="J1:J1048576">
    <cfRule type="cellIs" dxfId="171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3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tabSelected="1" view="pageBreakPreview" zoomScaleNormal="90" zoomScaleSheetLayoutView="100" workbookViewId="0">
      <pane ySplit="5" topLeftCell="A24" activePane="bottomLeft" state="frozen"/>
      <selection pane="bottomLeft" activeCell="F38" sqref="F38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46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-247</v>
      </c>
      <c r="I6" s="26">
        <f>A6+19</f>
        <v>43121</v>
      </c>
      <c r="J6" s="17">
        <f ca="1">IF(I6&lt;&gt;"",I6-TODAY(),"-")</f>
        <v>-232</v>
      </c>
      <c r="K6" s="26">
        <f t="shared" ref="K6" si="0">I6+30</f>
        <v>43151</v>
      </c>
      <c r="L6" s="10">
        <f t="shared" ref="L6:L68" ca="1" si="1">IF(K6&lt;&gt;"",K6-TODAY(),"-")</f>
        <v>-202</v>
      </c>
      <c r="M6" s="20"/>
      <c r="N6" s="42"/>
      <c r="O6" s="23" t="s">
        <v>1</v>
      </c>
    </row>
    <row r="7" spans="1:15">
      <c r="A7" s="27">
        <v>43137</v>
      </c>
      <c r="B7" s="78" t="s">
        <v>22</v>
      </c>
      <c r="C7" s="56" t="s">
        <v>28</v>
      </c>
      <c r="D7" s="12" t="s">
        <v>29</v>
      </c>
      <c r="E7" s="78"/>
      <c r="F7" s="91">
        <v>400</v>
      </c>
      <c r="G7" s="44">
        <v>43137</v>
      </c>
      <c r="H7" s="17">
        <f t="shared" ref="H7:H8" ca="1" si="2">IF(G7&lt;&gt;"",G7-TODAY(),"-")</f>
        <v>-216</v>
      </c>
      <c r="I7" s="44">
        <v>43139</v>
      </c>
      <c r="J7" s="17">
        <f t="shared" ref="J7:J13" ca="1" si="3">IF(I7&lt;&gt;"",I7-TODAY(),"-")</f>
        <v>-214</v>
      </c>
      <c r="K7" s="44">
        <f>I7+5</f>
        <v>43144</v>
      </c>
      <c r="L7" s="11">
        <f t="shared" ref="L7:L13" ca="1" si="4">IF(K7&lt;&gt;"",K7-TODAY(),"-")</f>
        <v>-209</v>
      </c>
      <c r="M7" s="13">
        <v>400</v>
      </c>
      <c r="N7" s="44">
        <v>43147</v>
      </c>
      <c r="O7" s="14" t="s">
        <v>45</v>
      </c>
    </row>
    <row r="8" spans="1:15">
      <c r="A8" s="27">
        <v>43137</v>
      </c>
      <c r="B8" s="78" t="s">
        <v>22</v>
      </c>
      <c r="C8" s="56" t="s">
        <v>28</v>
      </c>
      <c r="D8" s="12" t="s">
        <v>29</v>
      </c>
      <c r="E8" s="63" t="s">
        <v>30</v>
      </c>
      <c r="F8" s="91">
        <v>8048.11</v>
      </c>
      <c r="G8" s="44">
        <v>43137</v>
      </c>
      <c r="H8" s="17">
        <f t="shared" ca="1" si="2"/>
        <v>-216</v>
      </c>
      <c r="I8" s="44">
        <v>43139</v>
      </c>
      <c r="J8" s="17">
        <f t="shared" ca="1" si="3"/>
        <v>-214</v>
      </c>
      <c r="K8" s="44">
        <f>I8+5</f>
        <v>43144</v>
      </c>
      <c r="L8" s="32">
        <f t="shared" ca="1" si="4"/>
        <v>-209</v>
      </c>
      <c r="M8" s="13">
        <v>8048.11</v>
      </c>
      <c r="N8" s="44">
        <v>43147</v>
      </c>
      <c r="O8" s="14" t="s">
        <v>45</v>
      </c>
    </row>
    <row r="9" spans="1:15">
      <c r="A9" s="27">
        <v>43137</v>
      </c>
      <c r="B9" s="78" t="s">
        <v>22</v>
      </c>
      <c r="C9" s="90" t="s">
        <v>35</v>
      </c>
      <c r="D9" s="12" t="s">
        <v>34</v>
      </c>
      <c r="E9" s="63" t="s">
        <v>36</v>
      </c>
      <c r="F9" s="91">
        <v>3400</v>
      </c>
      <c r="G9" s="44">
        <v>43137</v>
      </c>
      <c r="H9" s="17">
        <f t="shared" ref="H9:H69" ca="1" si="5">IF(G9&lt;&gt;"",G9-TODAY(),"-")</f>
        <v>-216</v>
      </c>
      <c r="I9" s="44">
        <v>43140</v>
      </c>
      <c r="J9" s="17">
        <f t="shared" ca="1" si="3"/>
        <v>-213</v>
      </c>
      <c r="K9" s="44">
        <f t="shared" ref="K9:K17" si="6">I9+30</f>
        <v>43170</v>
      </c>
      <c r="L9" s="11">
        <f t="shared" ca="1" si="4"/>
        <v>-183</v>
      </c>
      <c r="M9" s="13">
        <v>3400</v>
      </c>
      <c r="N9" s="44">
        <v>43150</v>
      </c>
      <c r="O9" s="14" t="s">
        <v>45</v>
      </c>
    </row>
    <row r="10" spans="1:15">
      <c r="A10" s="27">
        <v>43137</v>
      </c>
      <c r="B10" s="56">
        <v>1002</v>
      </c>
      <c r="C10" s="56" t="s">
        <v>37</v>
      </c>
      <c r="D10" s="12" t="s">
        <v>38</v>
      </c>
      <c r="E10" s="54">
        <v>79262</v>
      </c>
      <c r="F10" s="91">
        <v>1900</v>
      </c>
      <c r="G10" s="44">
        <v>43137</v>
      </c>
      <c r="H10" s="17">
        <f t="shared" ca="1" si="5"/>
        <v>-216</v>
      </c>
      <c r="I10" s="44">
        <v>43140</v>
      </c>
      <c r="J10" s="17">
        <f t="shared" ca="1" si="3"/>
        <v>-213</v>
      </c>
      <c r="K10" s="44">
        <f>I10+5</f>
        <v>43145</v>
      </c>
      <c r="L10" s="11">
        <f t="shared" ca="1" si="4"/>
        <v>-208</v>
      </c>
      <c r="M10" s="13">
        <v>1900</v>
      </c>
      <c r="N10" s="44">
        <v>43150</v>
      </c>
      <c r="O10" s="14" t="s">
        <v>45</v>
      </c>
    </row>
    <row r="11" spans="1:15">
      <c r="A11" s="27">
        <v>43139</v>
      </c>
      <c r="B11" s="56">
        <v>1002</v>
      </c>
      <c r="C11" s="56" t="s">
        <v>39</v>
      </c>
      <c r="D11" s="12" t="s">
        <v>40</v>
      </c>
      <c r="E11" s="56"/>
      <c r="F11" s="91">
        <v>600</v>
      </c>
      <c r="G11" s="44">
        <v>43139</v>
      </c>
      <c r="H11" s="17">
        <f t="shared" ca="1" si="5"/>
        <v>-214</v>
      </c>
      <c r="I11" s="44">
        <v>43140</v>
      </c>
      <c r="J11" s="17">
        <f t="shared" ca="1" si="3"/>
        <v>-213</v>
      </c>
      <c r="K11" s="44">
        <f>I11+5</f>
        <v>43145</v>
      </c>
      <c r="L11" s="11">
        <f t="shared" ca="1" si="4"/>
        <v>-208</v>
      </c>
      <c r="M11" s="13">
        <v>600</v>
      </c>
      <c r="N11" s="44">
        <v>43150</v>
      </c>
      <c r="O11" s="14" t="s">
        <v>45</v>
      </c>
    </row>
    <row r="12" spans="1:15">
      <c r="A12" s="27">
        <v>43140</v>
      </c>
      <c r="B12" s="56">
        <v>1002</v>
      </c>
      <c r="C12" s="56" t="s">
        <v>41</v>
      </c>
      <c r="D12" s="12" t="s">
        <v>42</v>
      </c>
      <c r="E12" s="54">
        <v>1466</v>
      </c>
      <c r="F12" s="91">
        <v>5500</v>
      </c>
      <c r="G12" s="44">
        <v>43140</v>
      </c>
      <c r="H12" s="17">
        <f t="shared" ca="1" si="5"/>
        <v>-213</v>
      </c>
      <c r="I12" s="44">
        <v>43140</v>
      </c>
      <c r="J12" s="17">
        <f t="shared" ca="1" si="3"/>
        <v>-213</v>
      </c>
      <c r="K12" s="44">
        <f t="shared" si="6"/>
        <v>43170</v>
      </c>
      <c r="L12" s="32">
        <f t="shared" ca="1" si="4"/>
        <v>-183</v>
      </c>
      <c r="M12" s="13">
        <v>5500</v>
      </c>
      <c r="N12" s="44">
        <v>43150</v>
      </c>
      <c r="O12" s="14" t="s">
        <v>45</v>
      </c>
    </row>
    <row r="13" spans="1:15">
      <c r="A13" s="27">
        <v>43140</v>
      </c>
      <c r="B13" s="56">
        <v>1002</v>
      </c>
      <c r="C13" s="56" t="s">
        <v>43</v>
      </c>
      <c r="D13" s="12" t="s">
        <v>44</v>
      </c>
      <c r="E13" s="56">
        <v>4167</v>
      </c>
      <c r="F13" s="91">
        <v>2200</v>
      </c>
      <c r="G13" s="44">
        <v>43140</v>
      </c>
      <c r="H13" s="17">
        <f t="shared" ca="1" si="5"/>
        <v>-213</v>
      </c>
      <c r="I13" s="44">
        <v>43146</v>
      </c>
      <c r="J13" s="17">
        <f t="shared" ca="1" si="3"/>
        <v>-207</v>
      </c>
      <c r="K13" s="44">
        <f t="shared" si="6"/>
        <v>43176</v>
      </c>
      <c r="L13" s="11">
        <f t="shared" ca="1" si="4"/>
        <v>-177</v>
      </c>
      <c r="M13" s="13">
        <v>2200</v>
      </c>
      <c r="N13" s="44">
        <v>43150</v>
      </c>
      <c r="O13" s="14" t="s">
        <v>45</v>
      </c>
    </row>
    <row r="14" spans="1:15">
      <c r="A14" s="25">
        <v>43147</v>
      </c>
      <c r="B14" s="57">
        <v>1002</v>
      </c>
      <c r="C14" s="57" t="s">
        <v>35</v>
      </c>
      <c r="D14" s="18" t="s">
        <v>34</v>
      </c>
      <c r="E14" s="54">
        <v>223</v>
      </c>
      <c r="F14" s="92">
        <v>17841</v>
      </c>
      <c r="G14" s="45">
        <v>43147</v>
      </c>
      <c r="H14" s="17">
        <f t="shared" ca="1" si="5"/>
        <v>-206</v>
      </c>
      <c r="I14" s="45">
        <v>43150</v>
      </c>
      <c r="J14" s="17">
        <f t="shared" ref="J14:J70" ca="1" si="7">IF(I14&lt;&gt;"",I14-TODAY(),"-")</f>
        <v>-203</v>
      </c>
      <c r="K14" s="45">
        <f t="shared" si="6"/>
        <v>43180</v>
      </c>
      <c r="L14" s="11">
        <f t="shared" ca="1" si="1"/>
        <v>-173</v>
      </c>
      <c r="M14" s="13">
        <v>17841</v>
      </c>
      <c r="N14" s="44">
        <v>43154</v>
      </c>
      <c r="O14" s="14" t="s">
        <v>45</v>
      </c>
    </row>
    <row r="15" spans="1:15">
      <c r="A15" s="27">
        <v>43154</v>
      </c>
      <c r="B15" s="78" t="s">
        <v>22</v>
      </c>
      <c r="C15" s="56" t="s">
        <v>43</v>
      </c>
      <c r="D15" s="12" t="s">
        <v>44</v>
      </c>
      <c r="E15" s="63" t="s">
        <v>49</v>
      </c>
      <c r="F15" s="91">
        <v>5500</v>
      </c>
      <c r="G15" s="44">
        <v>43154</v>
      </c>
      <c r="H15" s="17">
        <f t="shared" ref="H15:H17" ca="1" si="8">IF(G15&lt;&gt;"",G15-TODAY(),"-")</f>
        <v>-199</v>
      </c>
      <c r="I15" s="44">
        <v>43154</v>
      </c>
      <c r="J15" s="17">
        <f t="shared" ca="1" si="7"/>
        <v>-199</v>
      </c>
      <c r="K15" s="44">
        <f t="shared" si="6"/>
        <v>43184</v>
      </c>
      <c r="L15" s="11">
        <f t="shared" ref="L15:L17" ca="1" si="9">IF(K15&lt;&gt;"",K15-TODAY(),"-")</f>
        <v>-169</v>
      </c>
      <c r="M15" s="13">
        <v>5500</v>
      </c>
      <c r="N15" s="44">
        <v>43161</v>
      </c>
      <c r="O15" s="14" t="s">
        <v>45</v>
      </c>
    </row>
    <row r="16" spans="1:15">
      <c r="A16" s="27">
        <v>43153</v>
      </c>
      <c r="B16" s="56">
        <v>1002</v>
      </c>
      <c r="C16" s="56" t="s">
        <v>50</v>
      </c>
      <c r="D16" s="12" t="s">
        <v>53</v>
      </c>
      <c r="E16" s="54">
        <v>1455</v>
      </c>
      <c r="F16" s="91">
        <v>2280</v>
      </c>
      <c r="G16" s="44">
        <v>43153</v>
      </c>
      <c r="H16" s="17">
        <f t="shared" ca="1" si="8"/>
        <v>-200</v>
      </c>
      <c r="I16" s="44">
        <v>43154</v>
      </c>
      <c r="J16" s="17">
        <f t="shared" ref="J16:J17" ca="1" si="10">IF(I16&lt;&gt;"",I16-TODAY(),"-")</f>
        <v>-199</v>
      </c>
      <c r="K16" s="44">
        <f t="shared" si="6"/>
        <v>43184</v>
      </c>
      <c r="L16" s="11">
        <f t="shared" ca="1" si="9"/>
        <v>-169</v>
      </c>
      <c r="M16" s="13">
        <v>2280</v>
      </c>
      <c r="N16" s="44">
        <v>43161</v>
      </c>
      <c r="O16" s="14" t="s">
        <v>45</v>
      </c>
    </row>
    <row r="17" spans="1:15">
      <c r="A17" s="27">
        <v>43157</v>
      </c>
      <c r="B17" s="56">
        <v>1002</v>
      </c>
      <c r="C17" s="56" t="s">
        <v>13</v>
      </c>
      <c r="D17" s="12" t="s">
        <v>14</v>
      </c>
      <c r="E17" s="56">
        <v>41</v>
      </c>
      <c r="F17" s="91">
        <v>1575</v>
      </c>
      <c r="G17" s="44">
        <v>43157</v>
      </c>
      <c r="H17" s="17">
        <f t="shared" ca="1" si="8"/>
        <v>-196</v>
      </c>
      <c r="I17" s="44">
        <v>43159</v>
      </c>
      <c r="J17" s="17">
        <f t="shared" ca="1" si="10"/>
        <v>-194</v>
      </c>
      <c r="K17" s="44">
        <f t="shared" si="6"/>
        <v>43189</v>
      </c>
      <c r="L17" s="11">
        <f t="shared" ca="1" si="9"/>
        <v>-164</v>
      </c>
      <c r="M17" s="13">
        <v>1575</v>
      </c>
      <c r="N17" s="44">
        <v>43180</v>
      </c>
      <c r="O17" s="14" t="s">
        <v>45</v>
      </c>
    </row>
    <row r="18" spans="1:15">
      <c r="A18" s="27">
        <v>43160</v>
      </c>
      <c r="B18" s="56">
        <v>1002</v>
      </c>
      <c r="C18" s="56" t="s">
        <v>13</v>
      </c>
      <c r="D18" s="12" t="s">
        <v>14</v>
      </c>
      <c r="E18" s="56">
        <v>44</v>
      </c>
      <c r="F18" s="91">
        <v>1575</v>
      </c>
      <c r="G18" s="44">
        <v>43160</v>
      </c>
      <c r="H18" s="17">
        <f t="shared" ref="H18:H19" ca="1" si="11">IF(G18&lt;&gt;"",G18-TODAY(),"-")</f>
        <v>-193</v>
      </c>
      <c r="I18" s="44">
        <v>43167</v>
      </c>
      <c r="J18" s="17">
        <f t="shared" ref="J18:J19" ca="1" si="12">IF(I18&lt;&gt;"",I18-TODAY(),"-")</f>
        <v>-186</v>
      </c>
      <c r="K18" s="44">
        <f t="shared" ref="K18:K23" si="13">I18+30</f>
        <v>43197</v>
      </c>
      <c r="L18" s="11">
        <f t="shared" ref="L18:L19" ca="1" si="14">IF(K18&lt;&gt;"",K18-TODAY(),"-")</f>
        <v>-156</v>
      </c>
      <c r="M18" s="13">
        <v>1575</v>
      </c>
      <c r="N18" s="44">
        <v>43200</v>
      </c>
      <c r="O18" s="14" t="s">
        <v>45</v>
      </c>
    </row>
    <row r="19" spans="1:15">
      <c r="A19" s="27">
        <v>43164</v>
      </c>
      <c r="B19" s="56">
        <v>1002</v>
      </c>
      <c r="C19" s="56" t="s">
        <v>58</v>
      </c>
      <c r="D19" s="12" t="s">
        <v>59</v>
      </c>
      <c r="E19" s="54">
        <v>4</v>
      </c>
      <c r="F19" s="91">
        <v>437</v>
      </c>
      <c r="G19" s="44">
        <v>43164</v>
      </c>
      <c r="H19" s="17">
        <f t="shared" ca="1" si="11"/>
        <v>-189</v>
      </c>
      <c r="I19" s="44">
        <v>43167</v>
      </c>
      <c r="J19" s="17">
        <f t="shared" ca="1" si="12"/>
        <v>-186</v>
      </c>
      <c r="K19" s="44">
        <f t="shared" si="13"/>
        <v>43197</v>
      </c>
      <c r="L19" s="32">
        <f t="shared" ca="1" si="14"/>
        <v>-156</v>
      </c>
      <c r="M19" s="13">
        <v>437</v>
      </c>
      <c r="N19" s="44">
        <v>43200</v>
      </c>
      <c r="O19" s="14" t="s">
        <v>45</v>
      </c>
    </row>
    <row r="20" spans="1:15">
      <c r="A20" s="27">
        <v>43199</v>
      </c>
      <c r="B20" s="56">
        <v>1002</v>
      </c>
      <c r="C20" s="56" t="s">
        <v>13</v>
      </c>
      <c r="D20" s="12" t="s">
        <v>14</v>
      </c>
      <c r="E20" s="56">
        <v>48</v>
      </c>
      <c r="F20" s="91">
        <v>1575</v>
      </c>
      <c r="G20" s="44">
        <v>43199</v>
      </c>
      <c r="H20" s="17">
        <f t="shared" ca="1" si="5"/>
        <v>-154</v>
      </c>
      <c r="I20" s="44">
        <v>43201</v>
      </c>
      <c r="J20" s="17">
        <f t="shared" ca="1" si="7"/>
        <v>-152</v>
      </c>
      <c r="K20" s="44">
        <f t="shared" si="13"/>
        <v>43231</v>
      </c>
      <c r="L20" s="11">
        <f t="shared" ca="1" si="1"/>
        <v>-122</v>
      </c>
      <c r="M20" s="13">
        <v>1575</v>
      </c>
      <c r="N20" s="44">
        <v>43235</v>
      </c>
      <c r="O20" s="14" t="s">
        <v>45</v>
      </c>
    </row>
    <row r="21" spans="1:15">
      <c r="A21" s="27">
        <v>43206</v>
      </c>
      <c r="B21" s="56">
        <v>1002</v>
      </c>
      <c r="C21" s="56" t="s">
        <v>85</v>
      </c>
      <c r="D21" s="12" t="s">
        <v>86</v>
      </c>
      <c r="E21" s="54">
        <v>10192</v>
      </c>
      <c r="F21" s="91">
        <v>294</v>
      </c>
      <c r="G21" s="44">
        <v>43206</v>
      </c>
      <c r="H21" s="17">
        <f t="shared" ca="1" si="5"/>
        <v>-147</v>
      </c>
      <c r="I21" s="44">
        <v>43208</v>
      </c>
      <c r="J21" s="17">
        <f t="shared" ca="1" si="7"/>
        <v>-145</v>
      </c>
      <c r="K21" s="44">
        <f t="shared" si="13"/>
        <v>43238</v>
      </c>
      <c r="L21" s="32">
        <f t="shared" ca="1" si="1"/>
        <v>-115</v>
      </c>
      <c r="M21" s="13">
        <v>294</v>
      </c>
      <c r="N21" s="44">
        <v>43235</v>
      </c>
      <c r="O21" s="14" t="s">
        <v>45</v>
      </c>
    </row>
    <row r="22" spans="1:15">
      <c r="A22" s="28">
        <v>43206</v>
      </c>
      <c r="B22" s="58">
        <v>1002</v>
      </c>
      <c r="C22" s="56" t="s">
        <v>85</v>
      </c>
      <c r="D22" s="12" t="s">
        <v>86</v>
      </c>
      <c r="E22" s="58">
        <v>10193</v>
      </c>
      <c r="F22" s="94">
        <v>539</v>
      </c>
      <c r="G22" s="46">
        <v>43206</v>
      </c>
      <c r="H22" s="17">
        <f t="shared" ca="1" si="5"/>
        <v>-147</v>
      </c>
      <c r="I22" s="46">
        <v>43208</v>
      </c>
      <c r="J22" s="17">
        <f t="shared" ca="1" si="7"/>
        <v>-145</v>
      </c>
      <c r="K22" s="46">
        <f t="shared" si="13"/>
        <v>43238</v>
      </c>
      <c r="L22" s="11">
        <f t="shared" ca="1" si="1"/>
        <v>-115</v>
      </c>
      <c r="M22" s="16">
        <v>539</v>
      </c>
      <c r="N22" s="46">
        <v>43235</v>
      </c>
      <c r="O22" s="14" t="s">
        <v>45</v>
      </c>
    </row>
    <row r="23" spans="1:15">
      <c r="A23" s="28">
        <v>43215</v>
      </c>
      <c r="B23" s="58">
        <v>1002</v>
      </c>
      <c r="C23" s="58" t="s">
        <v>90</v>
      </c>
      <c r="D23" s="15" t="s">
        <v>91</v>
      </c>
      <c r="E23" s="58">
        <v>9734</v>
      </c>
      <c r="F23" s="94">
        <v>300</v>
      </c>
      <c r="G23" s="46">
        <v>43215</v>
      </c>
      <c r="H23" s="17">
        <f t="shared" ca="1" si="5"/>
        <v>-138</v>
      </c>
      <c r="I23" s="46">
        <v>43222</v>
      </c>
      <c r="J23" s="17">
        <f t="shared" ca="1" si="7"/>
        <v>-131</v>
      </c>
      <c r="K23" s="46">
        <f t="shared" si="13"/>
        <v>43252</v>
      </c>
      <c r="L23" s="11">
        <f t="shared" ca="1" si="1"/>
        <v>-101</v>
      </c>
      <c r="M23" s="16">
        <v>300</v>
      </c>
      <c r="N23" s="46">
        <v>43236</v>
      </c>
      <c r="O23" s="14" t="s">
        <v>45</v>
      </c>
    </row>
    <row r="24" spans="1:15">
      <c r="A24" s="27">
        <v>43230</v>
      </c>
      <c r="B24" s="58">
        <v>1002</v>
      </c>
      <c r="C24" s="56" t="s">
        <v>13</v>
      </c>
      <c r="D24" s="12" t="s">
        <v>14</v>
      </c>
      <c r="E24" s="54">
        <v>53</v>
      </c>
      <c r="F24" s="91">
        <v>1575</v>
      </c>
      <c r="G24" s="44">
        <v>43230</v>
      </c>
      <c r="H24" s="17">
        <f t="shared" ref="H24" ca="1" si="15">IF(G24&lt;&gt;"",G24-TODAY(),"-")</f>
        <v>-123</v>
      </c>
      <c r="I24" s="44">
        <v>43234</v>
      </c>
      <c r="J24" s="17">
        <f t="shared" ref="J24" ca="1" si="16">IF(I24&lt;&gt;"",I24-TODAY(),"-")</f>
        <v>-119</v>
      </c>
      <c r="K24" s="44">
        <f t="shared" ref="K24:K32" si="17">I24+30</f>
        <v>43264</v>
      </c>
      <c r="L24" s="11">
        <f t="shared" ref="L24" ca="1" si="18">IF(K24&lt;&gt;"",K24-TODAY(),"-")</f>
        <v>-89</v>
      </c>
      <c r="M24" s="13">
        <v>1575</v>
      </c>
      <c r="N24" s="44">
        <v>43258</v>
      </c>
      <c r="O24" s="14" t="s">
        <v>45</v>
      </c>
    </row>
    <row r="25" spans="1:15">
      <c r="A25" s="27">
        <v>43242</v>
      </c>
      <c r="B25" s="58">
        <v>1002</v>
      </c>
      <c r="C25" s="56" t="s">
        <v>50</v>
      </c>
      <c r="D25" s="12" t="s">
        <v>53</v>
      </c>
      <c r="E25" s="54">
        <v>1515</v>
      </c>
      <c r="F25" s="91">
        <v>4995</v>
      </c>
      <c r="G25" s="44">
        <v>43242</v>
      </c>
      <c r="H25" s="17">
        <f t="shared" ca="1" si="5"/>
        <v>-111</v>
      </c>
      <c r="I25" s="44">
        <v>43245</v>
      </c>
      <c r="J25" s="17">
        <f t="shared" ca="1" si="7"/>
        <v>-108</v>
      </c>
      <c r="K25" s="44">
        <f t="shared" si="17"/>
        <v>43275</v>
      </c>
      <c r="L25" s="11">
        <f t="shared" ca="1" si="1"/>
        <v>-78</v>
      </c>
      <c r="M25" s="13">
        <v>4995</v>
      </c>
      <c r="N25" s="44">
        <v>43258</v>
      </c>
      <c r="O25" s="14" t="s">
        <v>45</v>
      </c>
    </row>
    <row r="26" spans="1:15">
      <c r="A26" s="25">
        <v>43244</v>
      </c>
      <c r="B26" s="57">
        <v>1002</v>
      </c>
      <c r="C26" s="58" t="s">
        <v>90</v>
      </c>
      <c r="D26" s="15" t="s">
        <v>91</v>
      </c>
      <c r="E26" s="54">
        <v>9768</v>
      </c>
      <c r="F26" s="92">
        <v>300</v>
      </c>
      <c r="G26" s="45">
        <v>43244</v>
      </c>
      <c r="H26" s="17">
        <f t="shared" ca="1" si="5"/>
        <v>-109</v>
      </c>
      <c r="I26" s="45">
        <v>43250</v>
      </c>
      <c r="J26" s="17">
        <f t="shared" ca="1" si="7"/>
        <v>-103</v>
      </c>
      <c r="K26" s="45">
        <f t="shared" si="17"/>
        <v>43280</v>
      </c>
      <c r="L26" s="11">
        <f t="shared" ca="1" si="1"/>
        <v>-73</v>
      </c>
      <c r="M26" s="21">
        <v>300</v>
      </c>
      <c r="N26" s="45">
        <v>43262</v>
      </c>
      <c r="O26" s="14" t="s">
        <v>45</v>
      </c>
    </row>
    <row r="27" spans="1:15">
      <c r="A27" s="27">
        <v>43244</v>
      </c>
      <c r="B27" s="56">
        <v>1002</v>
      </c>
      <c r="C27" s="56" t="s">
        <v>85</v>
      </c>
      <c r="D27" s="12" t="s">
        <v>86</v>
      </c>
      <c r="E27" s="54">
        <v>11292</v>
      </c>
      <c r="F27" s="91">
        <v>539</v>
      </c>
      <c r="G27" s="44">
        <v>43244</v>
      </c>
      <c r="H27" s="17">
        <f t="shared" ca="1" si="5"/>
        <v>-109</v>
      </c>
      <c r="I27" s="44">
        <v>43250</v>
      </c>
      <c r="J27" s="17">
        <f t="shared" ca="1" si="7"/>
        <v>-103</v>
      </c>
      <c r="K27" s="44">
        <f t="shared" si="17"/>
        <v>43280</v>
      </c>
      <c r="L27" s="11">
        <f t="shared" ca="1" si="1"/>
        <v>-73</v>
      </c>
      <c r="M27" s="13">
        <v>539</v>
      </c>
      <c r="N27" s="44">
        <v>43262</v>
      </c>
      <c r="O27" s="14" t="s">
        <v>45</v>
      </c>
    </row>
    <row r="28" spans="1:15">
      <c r="A28" s="27">
        <v>43250</v>
      </c>
      <c r="B28" s="56">
        <v>1002</v>
      </c>
      <c r="C28" s="56" t="s">
        <v>50</v>
      </c>
      <c r="D28" s="12" t="s">
        <v>53</v>
      </c>
      <c r="E28" s="54">
        <v>1520</v>
      </c>
      <c r="F28" s="91">
        <v>285</v>
      </c>
      <c r="G28" s="44">
        <v>43250</v>
      </c>
      <c r="H28" s="17">
        <f t="shared" ca="1" si="5"/>
        <v>-103</v>
      </c>
      <c r="I28" s="44">
        <v>43258</v>
      </c>
      <c r="J28" s="17">
        <f t="shared" ca="1" si="7"/>
        <v>-95</v>
      </c>
      <c r="K28" s="44">
        <f t="shared" si="17"/>
        <v>43288</v>
      </c>
      <c r="L28" s="11">
        <f t="shared" ca="1" si="1"/>
        <v>-65</v>
      </c>
      <c r="M28" s="13">
        <v>285</v>
      </c>
      <c r="N28" s="44">
        <v>43262</v>
      </c>
      <c r="O28" s="14" t="s">
        <v>45</v>
      </c>
    </row>
    <row r="29" spans="1:15">
      <c r="A29" s="27">
        <v>43278</v>
      </c>
      <c r="B29" s="58">
        <v>1002</v>
      </c>
      <c r="C29" s="56" t="s">
        <v>13</v>
      </c>
      <c r="D29" s="12" t="s">
        <v>14</v>
      </c>
      <c r="E29" s="54">
        <v>58</v>
      </c>
      <c r="F29" s="91">
        <v>1575</v>
      </c>
      <c r="G29" s="44">
        <v>43278</v>
      </c>
      <c r="H29" s="17">
        <f t="shared" ca="1" si="5"/>
        <v>-75</v>
      </c>
      <c r="I29" s="44">
        <v>43291</v>
      </c>
      <c r="J29" s="17">
        <f t="shared" ca="1" si="7"/>
        <v>-62</v>
      </c>
      <c r="K29" s="44">
        <f t="shared" si="17"/>
        <v>43321</v>
      </c>
      <c r="L29" s="11">
        <f t="shared" ca="1" si="1"/>
        <v>-32</v>
      </c>
      <c r="M29" s="13">
        <v>1575</v>
      </c>
      <c r="N29" s="44">
        <v>43332</v>
      </c>
      <c r="O29" s="14" t="s">
        <v>45</v>
      </c>
    </row>
    <row r="30" spans="1:15">
      <c r="A30" s="27">
        <v>43285</v>
      </c>
      <c r="B30" s="56">
        <v>1002</v>
      </c>
      <c r="C30" s="58" t="s">
        <v>90</v>
      </c>
      <c r="D30" s="15" t="s">
        <v>91</v>
      </c>
      <c r="E30" s="54">
        <v>9780</v>
      </c>
      <c r="F30" s="91">
        <v>300</v>
      </c>
      <c r="G30" s="44">
        <v>43285</v>
      </c>
      <c r="H30" s="17">
        <f t="shared" ca="1" si="5"/>
        <v>-68</v>
      </c>
      <c r="I30" s="44">
        <v>43292</v>
      </c>
      <c r="J30" s="17">
        <f t="shared" ca="1" si="7"/>
        <v>-61</v>
      </c>
      <c r="K30" s="44">
        <f t="shared" si="17"/>
        <v>43322</v>
      </c>
      <c r="L30" s="11">
        <f t="shared" ca="1" si="1"/>
        <v>-31</v>
      </c>
      <c r="M30" s="13">
        <v>300</v>
      </c>
      <c r="N30" s="44">
        <v>43332</v>
      </c>
      <c r="O30" s="14" t="s">
        <v>45</v>
      </c>
    </row>
    <row r="31" spans="1:15">
      <c r="A31" s="27">
        <v>43291</v>
      </c>
      <c r="B31" s="56">
        <v>1002</v>
      </c>
      <c r="C31" s="58" t="s">
        <v>90</v>
      </c>
      <c r="D31" s="15" t="s">
        <v>91</v>
      </c>
      <c r="E31" s="54">
        <v>9792</v>
      </c>
      <c r="F31" s="91">
        <v>300</v>
      </c>
      <c r="G31" s="44">
        <v>43291</v>
      </c>
      <c r="H31" s="17">
        <f t="shared" ca="1" si="5"/>
        <v>-62</v>
      </c>
      <c r="I31" s="44">
        <v>43293</v>
      </c>
      <c r="J31" s="17">
        <f t="shared" ca="1" si="7"/>
        <v>-60</v>
      </c>
      <c r="K31" s="44">
        <f t="shared" si="17"/>
        <v>43323</v>
      </c>
      <c r="L31" s="11">
        <f t="shared" ca="1" si="1"/>
        <v>-30</v>
      </c>
      <c r="M31" s="13">
        <v>300</v>
      </c>
      <c r="N31" s="44">
        <v>43332</v>
      </c>
      <c r="O31" s="14" t="s">
        <v>45</v>
      </c>
    </row>
    <row r="32" spans="1:15">
      <c r="A32" s="27">
        <v>43304</v>
      </c>
      <c r="B32" s="56">
        <v>1002</v>
      </c>
      <c r="C32" s="56" t="s">
        <v>85</v>
      </c>
      <c r="D32" s="12" t="s">
        <v>86</v>
      </c>
      <c r="E32" s="54">
        <v>12854</v>
      </c>
      <c r="F32" s="91">
        <v>441</v>
      </c>
      <c r="G32" s="44">
        <v>43304</v>
      </c>
      <c r="H32" s="17">
        <f t="shared" ca="1" si="5"/>
        <v>-49</v>
      </c>
      <c r="I32" s="44">
        <v>43319</v>
      </c>
      <c r="J32" s="17">
        <f t="shared" ca="1" si="7"/>
        <v>-34</v>
      </c>
      <c r="K32" s="44">
        <f t="shared" si="17"/>
        <v>43349</v>
      </c>
      <c r="L32" s="11">
        <f t="shared" ca="1" si="1"/>
        <v>-4</v>
      </c>
      <c r="M32" s="13"/>
      <c r="N32" s="44"/>
      <c r="O32" s="14" t="s">
        <v>1</v>
      </c>
    </row>
    <row r="33" spans="1:15">
      <c r="A33" s="27">
        <v>43304</v>
      </c>
      <c r="B33" s="58">
        <v>1002</v>
      </c>
      <c r="C33" s="56" t="s">
        <v>85</v>
      </c>
      <c r="D33" s="12" t="s">
        <v>86</v>
      </c>
      <c r="E33" s="56">
        <v>12855</v>
      </c>
      <c r="F33" s="91">
        <v>441</v>
      </c>
      <c r="G33" s="44">
        <v>43304</v>
      </c>
      <c r="H33" s="17">
        <f t="shared" ca="1" si="5"/>
        <v>-49</v>
      </c>
      <c r="I33" s="44">
        <v>43319</v>
      </c>
      <c r="J33" s="17">
        <f t="shared" ca="1" si="7"/>
        <v>-34</v>
      </c>
      <c r="K33" s="44">
        <f>I33+30</f>
        <v>43349</v>
      </c>
      <c r="L33" s="11">
        <f t="shared" ca="1" si="1"/>
        <v>-4</v>
      </c>
      <c r="M33" s="13"/>
      <c r="N33" s="44"/>
      <c r="O33" s="14" t="s">
        <v>1</v>
      </c>
    </row>
    <row r="34" spans="1:15">
      <c r="A34" s="27">
        <v>43328</v>
      </c>
      <c r="B34" s="56">
        <v>1002</v>
      </c>
      <c r="C34" s="56" t="s">
        <v>13</v>
      </c>
      <c r="D34" s="12" t="s">
        <v>14</v>
      </c>
      <c r="E34" s="54">
        <v>65</v>
      </c>
      <c r="F34" s="91">
        <v>1575</v>
      </c>
      <c r="G34" s="44">
        <v>43328</v>
      </c>
      <c r="H34" s="17">
        <f t="shared" ca="1" si="5"/>
        <v>-25</v>
      </c>
      <c r="I34" s="44">
        <v>43329</v>
      </c>
      <c r="J34" s="17">
        <f t="shared" ca="1" si="7"/>
        <v>-24</v>
      </c>
      <c r="K34" s="44">
        <f>I34+30</f>
        <v>43359</v>
      </c>
      <c r="L34" s="11">
        <f t="shared" ca="1" si="1"/>
        <v>6</v>
      </c>
      <c r="M34" s="13"/>
      <c r="N34" s="44"/>
      <c r="O34" s="14" t="s">
        <v>1</v>
      </c>
    </row>
    <row r="35" spans="1:15">
      <c r="A35" s="27">
        <v>43332</v>
      </c>
      <c r="B35" s="56">
        <v>1002</v>
      </c>
      <c r="C35" s="58" t="s">
        <v>90</v>
      </c>
      <c r="D35" s="15" t="s">
        <v>91</v>
      </c>
      <c r="E35" s="54">
        <v>9804</v>
      </c>
      <c r="F35" s="91">
        <v>300</v>
      </c>
      <c r="G35" s="44">
        <v>43332</v>
      </c>
      <c r="H35" s="17">
        <f t="shared" ca="1" si="5"/>
        <v>-21</v>
      </c>
      <c r="I35" s="44">
        <v>43348</v>
      </c>
      <c r="J35" s="17">
        <f t="shared" ca="1" si="7"/>
        <v>-5</v>
      </c>
      <c r="K35" s="44">
        <f>I35+30</f>
        <v>43378</v>
      </c>
      <c r="L35" s="11">
        <f t="shared" ca="1" si="1"/>
        <v>25</v>
      </c>
      <c r="M35" s="13"/>
      <c r="N35" s="44"/>
      <c r="O35" s="14" t="s">
        <v>1</v>
      </c>
    </row>
    <row r="36" spans="1:15">
      <c r="A36" s="27">
        <v>43343</v>
      </c>
      <c r="B36" s="56">
        <v>1002</v>
      </c>
      <c r="C36" s="56" t="s">
        <v>13</v>
      </c>
      <c r="D36" s="12" t="s">
        <v>14</v>
      </c>
      <c r="E36" s="54">
        <v>67</v>
      </c>
      <c r="F36" s="91">
        <v>1575</v>
      </c>
      <c r="G36" s="44"/>
      <c r="H36" s="17" t="str">
        <f t="shared" ca="1" si="5"/>
        <v>-</v>
      </c>
      <c r="I36" s="12"/>
      <c r="J36" s="17" t="str">
        <f t="shared" ca="1" si="7"/>
        <v>-</v>
      </c>
      <c r="K36" s="44"/>
      <c r="L36" s="32" t="str">
        <f t="shared" ca="1" si="1"/>
        <v>-</v>
      </c>
      <c r="M36" s="13"/>
      <c r="N36" s="44"/>
      <c r="O36" s="14" t="s">
        <v>1</v>
      </c>
    </row>
    <row r="37" spans="1:15">
      <c r="A37" s="27">
        <v>43349</v>
      </c>
      <c r="B37" s="56">
        <v>1002</v>
      </c>
      <c r="C37" s="58" t="s">
        <v>90</v>
      </c>
      <c r="D37" s="15" t="s">
        <v>91</v>
      </c>
      <c r="E37" s="54">
        <v>9816</v>
      </c>
      <c r="F37" s="91">
        <v>300</v>
      </c>
      <c r="G37" s="44"/>
      <c r="H37" s="17" t="str">
        <f t="shared" ca="1" si="5"/>
        <v>-</v>
      </c>
      <c r="I37" s="12"/>
      <c r="J37" s="17" t="str">
        <f t="shared" ca="1" si="7"/>
        <v>-</v>
      </c>
      <c r="K37" s="44"/>
      <c r="L37" s="11" t="str">
        <f t="shared" ca="1" si="1"/>
        <v>-</v>
      </c>
      <c r="M37" s="13"/>
      <c r="N37" s="44"/>
      <c r="O37" s="14" t="s">
        <v>1</v>
      </c>
    </row>
    <row r="38" spans="1:15">
      <c r="A38" s="27">
        <v>43353</v>
      </c>
      <c r="B38" s="56">
        <v>1002</v>
      </c>
      <c r="C38" s="56" t="s">
        <v>160</v>
      </c>
      <c r="D38" s="12" t="s">
        <v>161</v>
      </c>
      <c r="E38" s="56"/>
      <c r="F38" s="91">
        <v>2841</v>
      </c>
      <c r="G38" s="44"/>
      <c r="H38" s="17" t="str">
        <f t="shared" ca="1" si="5"/>
        <v>-</v>
      </c>
      <c r="I38" s="12"/>
      <c r="J38" s="17" t="str">
        <f t="shared" ca="1" si="7"/>
        <v>-</v>
      </c>
      <c r="K38" s="44"/>
      <c r="L38" s="11" t="str">
        <f t="shared" ca="1" si="1"/>
        <v>-</v>
      </c>
      <c r="M38" s="13"/>
      <c r="N38" s="44"/>
      <c r="O38" s="14" t="s">
        <v>1</v>
      </c>
    </row>
    <row r="39" spans="1:15">
      <c r="A39" s="27"/>
      <c r="B39" s="56"/>
      <c r="C39" s="56"/>
      <c r="D39" s="12"/>
      <c r="E39" s="56"/>
      <c r="F39" s="91"/>
      <c r="G39" s="44"/>
      <c r="H39" s="17" t="str">
        <f t="shared" ca="1" si="5"/>
        <v>-</v>
      </c>
      <c r="I39" s="12"/>
      <c r="J39" s="17" t="str">
        <f t="shared" ca="1" si="7"/>
        <v>-</v>
      </c>
      <c r="K39" s="44"/>
      <c r="L39" s="11" t="str">
        <f t="shared" ca="1" si="1"/>
        <v>-</v>
      </c>
      <c r="M39" s="13"/>
      <c r="N39" s="44"/>
      <c r="O39" s="14" t="s">
        <v>1</v>
      </c>
    </row>
    <row r="40" spans="1:15">
      <c r="A40" s="27"/>
      <c r="B40" s="58"/>
      <c r="C40" s="58"/>
      <c r="D40" s="15"/>
      <c r="E40" s="54"/>
      <c r="F40" s="91"/>
      <c r="G40" s="44"/>
      <c r="H40" s="17" t="str">
        <f t="shared" ca="1" si="5"/>
        <v>-</v>
      </c>
      <c r="I40" s="12"/>
      <c r="J40" s="17" t="str">
        <f t="shared" ca="1" si="7"/>
        <v>-</v>
      </c>
      <c r="K40" s="44"/>
      <c r="L40" s="11" t="str">
        <f t="shared" ca="1" si="1"/>
        <v>-</v>
      </c>
      <c r="M40" s="13"/>
      <c r="N40" s="44"/>
      <c r="O40" s="14" t="s">
        <v>1</v>
      </c>
    </row>
    <row r="41" spans="1:15">
      <c r="A41" s="27"/>
      <c r="B41" s="56"/>
      <c r="C41" s="56"/>
      <c r="D41" s="12"/>
      <c r="E41" s="56"/>
      <c r="F41" s="91"/>
      <c r="G41" s="44"/>
      <c r="H41" s="17" t="str">
        <f t="shared" ca="1" si="5"/>
        <v>-</v>
      </c>
      <c r="I41" s="12"/>
      <c r="J41" s="17" t="str">
        <f t="shared" ca="1" si="7"/>
        <v>-</v>
      </c>
      <c r="K41" s="44"/>
      <c r="L41" s="11" t="str">
        <f t="shared" ca="1" si="1"/>
        <v>-</v>
      </c>
      <c r="M41" s="13"/>
      <c r="N41" s="44"/>
      <c r="O41" s="14" t="s">
        <v>1</v>
      </c>
    </row>
    <row r="42" spans="1:15">
      <c r="A42" s="27"/>
      <c r="B42" s="56"/>
      <c r="C42" s="56"/>
      <c r="D42" s="12"/>
      <c r="E42" s="54"/>
      <c r="F42" s="91"/>
      <c r="G42" s="44"/>
      <c r="H42" s="17" t="str">
        <f t="shared" ca="1" si="5"/>
        <v>-</v>
      </c>
      <c r="I42" s="12"/>
      <c r="J42" s="17" t="str">
        <f t="shared" ca="1" si="7"/>
        <v>-</v>
      </c>
      <c r="K42" s="44"/>
      <c r="L42" s="11" t="str">
        <f t="shared" ca="1" si="1"/>
        <v>-</v>
      </c>
      <c r="M42" s="13"/>
      <c r="N42" s="44"/>
      <c r="O42" s="14" t="s">
        <v>1</v>
      </c>
    </row>
    <row r="43" spans="1:15">
      <c r="A43" s="27"/>
      <c r="B43" s="56"/>
      <c r="C43" s="56"/>
      <c r="D43" s="12"/>
      <c r="E43" s="54"/>
      <c r="F43" s="69"/>
      <c r="G43" s="44"/>
      <c r="H43" s="17" t="str">
        <f t="shared" ca="1" si="5"/>
        <v>-</v>
      </c>
      <c r="I43" s="12"/>
      <c r="J43" s="17" t="str">
        <f t="shared" ca="1" si="7"/>
        <v>-</v>
      </c>
      <c r="K43" s="44"/>
      <c r="L43" s="32" t="str">
        <f t="shared" ca="1" si="1"/>
        <v>-</v>
      </c>
      <c r="M43" s="13"/>
      <c r="N43" s="44"/>
      <c r="O43" s="14" t="s">
        <v>1</v>
      </c>
    </row>
    <row r="44" spans="1:15">
      <c r="A44" s="27"/>
      <c r="B44" s="56"/>
      <c r="C44" s="56"/>
      <c r="D44" s="12"/>
      <c r="E44" s="54"/>
      <c r="F44" s="69"/>
      <c r="G44" s="44"/>
      <c r="H44" s="17" t="str">
        <f t="shared" ca="1" si="5"/>
        <v>-</v>
      </c>
      <c r="I44" s="12"/>
      <c r="J44" s="17" t="str">
        <f t="shared" ca="1" si="7"/>
        <v>-</v>
      </c>
      <c r="K44" s="44"/>
      <c r="L44" s="32" t="str">
        <f t="shared" ca="1" si="1"/>
        <v>-</v>
      </c>
      <c r="M44" s="13"/>
      <c r="N44" s="44"/>
      <c r="O44" s="14" t="s">
        <v>1</v>
      </c>
    </row>
    <row r="45" spans="1:15">
      <c r="A45" s="44"/>
      <c r="B45" s="56"/>
      <c r="C45" s="56"/>
      <c r="D45" s="12"/>
      <c r="E45" s="56"/>
      <c r="F45" s="69"/>
      <c r="G45" s="44"/>
      <c r="H45" s="17" t="str">
        <f t="shared" ca="1" si="5"/>
        <v>-</v>
      </c>
      <c r="I45" s="12"/>
      <c r="J45" s="17" t="str">
        <f t="shared" ca="1" si="7"/>
        <v>-</v>
      </c>
      <c r="K45" s="44"/>
      <c r="L45" s="32" t="str">
        <f t="shared" ca="1" si="1"/>
        <v>-</v>
      </c>
      <c r="M45" s="13"/>
      <c r="N45" s="44"/>
      <c r="O45" s="14" t="s">
        <v>1</v>
      </c>
    </row>
    <row r="46" spans="1:15">
      <c r="A46" s="44"/>
      <c r="B46" s="56"/>
      <c r="C46" s="56"/>
      <c r="D46" s="12"/>
      <c r="E46" s="56"/>
      <c r="F46" s="69"/>
      <c r="G46" s="44"/>
      <c r="H46" s="17" t="str">
        <f t="shared" ca="1" si="5"/>
        <v>-</v>
      </c>
      <c r="I46" s="12"/>
      <c r="J46" s="17" t="str">
        <f t="shared" ca="1" si="7"/>
        <v>-</v>
      </c>
      <c r="K46" s="44"/>
      <c r="L46" s="11" t="str">
        <f t="shared" ca="1" si="1"/>
        <v>-</v>
      </c>
      <c r="M46" s="13"/>
      <c r="N46" s="44"/>
      <c r="O46" s="14" t="s">
        <v>1</v>
      </c>
    </row>
    <row r="47" spans="1:15">
      <c r="A47" s="44"/>
      <c r="B47" s="56"/>
      <c r="C47" s="56"/>
      <c r="D47" s="12"/>
      <c r="E47" s="56"/>
      <c r="F47" s="69"/>
      <c r="G47" s="44"/>
      <c r="H47" s="17" t="str">
        <f t="shared" ca="1" si="5"/>
        <v>-</v>
      </c>
      <c r="I47" s="12"/>
      <c r="J47" s="17" t="str">
        <f t="shared" ca="1" si="7"/>
        <v>-</v>
      </c>
      <c r="K47" s="44"/>
      <c r="L47" s="11" t="str">
        <f t="shared" ca="1" si="1"/>
        <v>-</v>
      </c>
      <c r="M47" s="13"/>
      <c r="N47" s="44"/>
      <c r="O47" s="14" t="s">
        <v>1</v>
      </c>
    </row>
    <row r="48" spans="1:15">
      <c r="A48" s="44"/>
      <c r="B48" s="56"/>
      <c r="C48" s="56"/>
      <c r="D48" s="12"/>
      <c r="E48" s="56"/>
      <c r="F48" s="69"/>
      <c r="G48" s="44"/>
      <c r="H48" s="17" t="str">
        <f t="shared" ca="1" si="5"/>
        <v>-</v>
      </c>
      <c r="I48" s="12"/>
      <c r="J48" s="17" t="str">
        <f t="shared" ca="1" si="7"/>
        <v>-</v>
      </c>
      <c r="K48" s="44"/>
      <c r="L48" s="11" t="str">
        <f t="shared" ca="1" si="1"/>
        <v>-</v>
      </c>
      <c r="M48" s="13"/>
      <c r="N48" s="44"/>
      <c r="O48" s="14" t="s">
        <v>1</v>
      </c>
    </row>
    <row r="49" spans="1:15">
      <c r="A49" s="44"/>
      <c r="B49" s="56"/>
      <c r="C49" s="56"/>
      <c r="D49" s="12"/>
      <c r="E49" s="56"/>
      <c r="F49" s="69"/>
      <c r="G49" s="44"/>
      <c r="H49" s="17" t="str">
        <f t="shared" ca="1" si="5"/>
        <v>-</v>
      </c>
      <c r="I49" s="12"/>
      <c r="J49" s="17" t="str">
        <f t="shared" ca="1" si="7"/>
        <v>-</v>
      </c>
      <c r="K49" s="44"/>
      <c r="L49" s="32" t="str">
        <f t="shared" ca="1" si="1"/>
        <v>-</v>
      </c>
      <c r="M49" s="13"/>
      <c r="N49" s="44"/>
      <c r="O49" s="14" t="s">
        <v>1</v>
      </c>
    </row>
    <row r="50" spans="1:15">
      <c r="A50" s="44"/>
      <c r="B50" s="56"/>
      <c r="C50" s="56"/>
      <c r="D50" s="12"/>
      <c r="E50" s="56"/>
      <c r="F50" s="69"/>
      <c r="G50" s="44"/>
      <c r="H50" s="17" t="str">
        <f t="shared" ca="1" si="5"/>
        <v>-</v>
      </c>
      <c r="I50" s="12"/>
      <c r="J50" s="17" t="str">
        <f t="shared" ca="1" si="7"/>
        <v>-</v>
      </c>
      <c r="K50" s="44"/>
      <c r="L50" s="11" t="str">
        <f t="shared" ca="1" si="1"/>
        <v>-</v>
      </c>
      <c r="M50" s="13"/>
      <c r="N50" s="44"/>
      <c r="O50" s="14" t="s">
        <v>1</v>
      </c>
    </row>
    <row r="51" spans="1:15">
      <c r="A51" s="44"/>
      <c r="B51" s="56"/>
      <c r="C51" s="56"/>
      <c r="D51" s="12"/>
      <c r="E51" s="56"/>
      <c r="F51" s="69"/>
      <c r="G51" s="44"/>
      <c r="H51" s="17" t="str">
        <f t="shared" ca="1" si="5"/>
        <v>-</v>
      </c>
      <c r="I51" s="12"/>
      <c r="J51" s="17" t="str">
        <f t="shared" ca="1" si="7"/>
        <v>-</v>
      </c>
      <c r="K51" s="44"/>
      <c r="L51" s="11" t="str">
        <f t="shared" ca="1" si="1"/>
        <v>-</v>
      </c>
      <c r="M51" s="13"/>
      <c r="N51" s="44"/>
      <c r="O51" s="14" t="s">
        <v>1</v>
      </c>
    </row>
    <row r="52" spans="1:15">
      <c r="A52" s="44"/>
      <c r="B52" s="56"/>
      <c r="C52" s="56"/>
      <c r="D52" s="12"/>
      <c r="E52" s="54"/>
      <c r="F52" s="69"/>
      <c r="G52" s="44"/>
      <c r="H52" s="17" t="str">
        <f t="shared" ca="1" si="5"/>
        <v>-</v>
      </c>
      <c r="I52" s="12"/>
      <c r="J52" s="17" t="str">
        <f t="shared" ca="1" si="7"/>
        <v>-</v>
      </c>
      <c r="K52" s="44"/>
      <c r="L52" s="11" t="str">
        <f t="shared" ca="1" si="1"/>
        <v>-</v>
      </c>
      <c r="M52" s="13"/>
      <c r="N52" s="44"/>
      <c r="O52" s="14" t="s">
        <v>1</v>
      </c>
    </row>
    <row r="53" spans="1:15">
      <c r="A53" s="44"/>
      <c r="B53" s="56"/>
      <c r="C53" s="56"/>
      <c r="D53" s="12"/>
      <c r="E53" s="54"/>
      <c r="F53" s="69"/>
      <c r="G53" s="44"/>
      <c r="H53" s="17" t="str">
        <f t="shared" ca="1" si="5"/>
        <v>-</v>
      </c>
      <c r="I53" s="12"/>
      <c r="J53" s="17" t="str">
        <f t="shared" ca="1" si="7"/>
        <v>-</v>
      </c>
      <c r="K53" s="44"/>
      <c r="L53" s="11" t="str">
        <f t="shared" ca="1" si="1"/>
        <v>-</v>
      </c>
      <c r="M53" s="13"/>
      <c r="N53" s="44"/>
      <c r="O53" s="14" t="s">
        <v>1</v>
      </c>
    </row>
    <row r="54" spans="1:15">
      <c r="A54" s="44"/>
      <c r="B54" s="56"/>
      <c r="C54" s="56"/>
      <c r="D54" s="12"/>
      <c r="E54" s="54"/>
      <c r="F54" s="69"/>
      <c r="G54" s="44"/>
      <c r="H54" s="17" t="str">
        <f t="shared" ca="1" si="5"/>
        <v>-</v>
      </c>
      <c r="I54" s="12"/>
      <c r="J54" s="17" t="str">
        <f t="shared" ca="1" si="7"/>
        <v>-</v>
      </c>
      <c r="K54" s="44"/>
      <c r="L54" s="11" t="str">
        <f t="shared" ca="1" si="1"/>
        <v>-</v>
      </c>
      <c r="M54" s="13"/>
      <c r="N54" s="44"/>
      <c r="O54" s="14" t="s">
        <v>1</v>
      </c>
    </row>
    <row r="55" spans="1:15">
      <c r="A55" s="44"/>
      <c r="B55" s="56"/>
      <c r="C55" s="56"/>
      <c r="D55" s="12"/>
      <c r="E55" s="54"/>
      <c r="F55" s="69"/>
      <c r="G55" s="44"/>
      <c r="H55" s="17" t="str">
        <f t="shared" ca="1" si="5"/>
        <v>-</v>
      </c>
      <c r="I55" s="12"/>
      <c r="J55" s="17" t="str">
        <f t="shared" ca="1" si="7"/>
        <v>-</v>
      </c>
      <c r="K55" s="44"/>
      <c r="L55" s="11" t="str">
        <f t="shared" ca="1" si="1"/>
        <v>-</v>
      </c>
      <c r="M55" s="13"/>
      <c r="N55" s="44"/>
      <c r="O55" s="14" t="s">
        <v>1</v>
      </c>
    </row>
    <row r="56" spans="1:15">
      <c r="A56" s="44"/>
      <c r="B56" s="56"/>
      <c r="C56" s="56"/>
      <c r="D56" s="12"/>
      <c r="E56" s="54"/>
      <c r="F56" s="69"/>
      <c r="G56" s="44"/>
      <c r="H56" s="17" t="str">
        <f t="shared" ca="1" si="5"/>
        <v>-</v>
      </c>
      <c r="I56" s="12"/>
      <c r="J56" s="17" t="str">
        <f t="shared" ca="1" si="7"/>
        <v>-</v>
      </c>
      <c r="K56" s="44"/>
      <c r="L56" s="11" t="str">
        <f t="shared" ca="1" si="1"/>
        <v>-</v>
      </c>
      <c r="M56" s="13"/>
      <c r="N56" s="44"/>
      <c r="O56" s="14" t="s">
        <v>1</v>
      </c>
    </row>
    <row r="57" spans="1:15">
      <c r="A57" s="44"/>
      <c r="B57" s="56"/>
      <c r="C57" s="56"/>
      <c r="D57" s="12"/>
      <c r="E57" s="56"/>
      <c r="F57" s="69"/>
      <c r="G57" s="44"/>
      <c r="H57" s="17" t="str">
        <f t="shared" ca="1" si="5"/>
        <v>-</v>
      </c>
      <c r="I57" s="12"/>
      <c r="J57" s="17" t="str">
        <f t="shared" ca="1" si="7"/>
        <v>-</v>
      </c>
      <c r="K57" s="44"/>
      <c r="L57" s="11" t="str">
        <f t="shared" ca="1" si="1"/>
        <v>-</v>
      </c>
      <c r="M57" s="13"/>
      <c r="N57" s="44"/>
      <c r="O57" s="14" t="s">
        <v>1</v>
      </c>
    </row>
    <row r="58" spans="1:15">
      <c r="A58" s="44"/>
      <c r="B58" s="56"/>
      <c r="C58" s="56"/>
      <c r="D58" s="12"/>
      <c r="E58" s="54"/>
      <c r="F58" s="69"/>
      <c r="G58" s="44"/>
      <c r="H58" s="17" t="str">
        <f t="shared" ca="1" si="5"/>
        <v>-</v>
      </c>
      <c r="I58" s="12"/>
      <c r="J58" s="17" t="str">
        <f t="shared" ca="1" si="7"/>
        <v>-</v>
      </c>
      <c r="K58" s="44"/>
      <c r="L58" s="11" t="str">
        <f t="shared" ca="1" si="1"/>
        <v>-</v>
      </c>
      <c r="M58" s="13"/>
      <c r="N58" s="44"/>
      <c r="O58" s="14" t="s">
        <v>1</v>
      </c>
    </row>
    <row r="59" spans="1:15">
      <c r="A59" s="44"/>
      <c r="B59" s="56"/>
      <c r="C59" s="56"/>
      <c r="D59" s="12"/>
      <c r="E59" s="54"/>
      <c r="F59" s="69"/>
      <c r="G59" s="44"/>
      <c r="H59" s="17" t="str">
        <f t="shared" ca="1" si="5"/>
        <v>-</v>
      </c>
      <c r="I59" s="12"/>
      <c r="J59" s="17" t="str">
        <f t="shared" ca="1" si="7"/>
        <v>-</v>
      </c>
      <c r="K59" s="44"/>
      <c r="L59" s="32" t="str">
        <f t="shared" ca="1" si="1"/>
        <v>-</v>
      </c>
      <c r="M59" s="13"/>
      <c r="N59" s="44"/>
      <c r="O59" s="14" t="s">
        <v>1</v>
      </c>
    </row>
    <row r="60" spans="1:15">
      <c r="A60" s="44"/>
      <c r="B60" s="56"/>
      <c r="C60" s="56"/>
      <c r="D60" s="12"/>
      <c r="E60" s="54"/>
      <c r="F60" s="69"/>
      <c r="G60" s="44"/>
      <c r="H60" s="17" t="str">
        <f t="shared" ca="1" si="5"/>
        <v>-</v>
      </c>
      <c r="I60" s="12"/>
      <c r="J60" s="17" t="str">
        <f t="shared" ca="1" si="7"/>
        <v>-</v>
      </c>
      <c r="K60" s="44"/>
      <c r="L60" s="11" t="str">
        <f t="shared" ca="1" si="1"/>
        <v>-</v>
      </c>
      <c r="M60" s="13"/>
      <c r="N60" s="44"/>
      <c r="O60" s="14" t="s">
        <v>1</v>
      </c>
    </row>
    <row r="61" spans="1:15">
      <c r="A61" s="44"/>
      <c r="B61" s="56"/>
      <c r="C61" s="56"/>
      <c r="D61" s="12"/>
      <c r="E61" s="54"/>
      <c r="F61" s="69"/>
      <c r="G61" s="44"/>
      <c r="H61" s="17" t="str">
        <f t="shared" ca="1" si="5"/>
        <v>-</v>
      </c>
      <c r="I61" s="12"/>
      <c r="J61" s="17" t="str">
        <f t="shared" ca="1" si="7"/>
        <v>-</v>
      </c>
      <c r="K61" s="44"/>
      <c r="L61" s="11" t="str">
        <f t="shared" ca="1" si="1"/>
        <v>-</v>
      </c>
      <c r="M61" s="13"/>
      <c r="N61" s="44"/>
      <c r="O61" s="14" t="s">
        <v>1</v>
      </c>
    </row>
    <row r="62" spans="1:15">
      <c r="A62" s="44"/>
      <c r="B62" s="56"/>
      <c r="C62" s="56"/>
      <c r="D62" s="12"/>
      <c r="E62" s="54"/>
      <c r="F62" s="69"/>
      <c r="G62" s="44"/>
      <c r="H62" s="17" t="str">
        <f t="shared" ca="1" si="5"/>
        <v>-</v>
      </c>
      <c r="I62" s="12"/>
      <c r="J62" s="17" t="str">
        <f t="shared" ca="1" si="7"/>
        <v>-</v>
      </c>
      <c r="K62" s="44"/>
      <c r="L62" s="11" t="str">
        <f t="shared" ca="1" si="1"/>
        <v>-</v>
      </c>
      <c r="M62" s="13"/>
      <c r="N62" s="44"/>
      <c r="O62" s="14" t="s">
        <v>1</v>
      </c>
    </row>
    <row r="63" spans="1:15">
      <c r="A63" s="44"/>
      <c r="B63" s="56"/>
      <c r="C63" s="56"/>
      <c r="D63" s="12"/>
      <c r="E63" s="54"/>
      <c r="F63" s="69"/>
      <c r="G63" s="44"/>
      <c r="H63" s="17" t="str">
        <f t="shared" ca="1" si="5"/>
        <v>-</v>
      </c>
      <c r="I63" s="12"/>
      <c r="J63" s="17" t="str">
        <f t="shared" ca="1" si="7"/>
        <v>-</v>
      </c>
      <c r="K63" s="44"/>
      <c r="L63" s="11" t="str">
        <f t="shared" ca="1" si="1"/>
        <v>-</v>
      </c>
      <c r="M63" s="13"/>
      <c r="N63" s="44"/>
      <c r="O63" s="14" t="s">
        <v>1</v>
      </c>
    </row>
    <row r="64" spans="1:15">
      <c r="A64" s="44"/>
      <c r="B64" s="56"/>
      <c r="C64" s="56"/>
      <c r="D64" s="12"/>
      <c r="E64" s="54"/>
      <c r="F64" s="69"/>
      <c r="G64" s="44"/>
      <c r="H64" s="17" t="str">
        <f t="shared" ca="1" si="5"/>
        <v>-</v>
      </c>
      <c r="I64" s="12"/>
      <c r="J64" s="17" t="str">
        <f t="shared" ca="1" si="7"/>
        <v>-</v>
      </c>
      <c r="K64" s="44"/>
      <c r="L64" s="11" t="str">
        <f t="shared" ca="1" si="1"/>
        <v>-</v>
      </c>
      <c r="M64" s="13"/>
      <c r="N64" s="44"/>
      <c r="O64" s="14" t="s">
        <v>1</v>
      </c>
    </row>
    <row r="65" spans="1:33">
      <c r="A65" s="44"/>
      <c r="B65" s="56"/>
      <c r="C65" s="56"/>
      <c r="D65" s="12"/>
      <c r="E65" s="54"/>
      <c r="F65" s="69"/>
      <c r="G65" s="44"/>
      <c r="H65" s="17" t="str">
        <f t="shared" ca="1" si="5"/>
        <v>-</v>
      </c>
      <c r="I65" s="12"/>
      <c r="J65" s="17" t="str">
        <f t="shared" ca="1" si="7"/>
        <v>-</v>
      </c>
      <c r="K65" s="44"/>
      <c r="L65" s="11" t="str">
        <f t="shared" ca="1" si="1"/>
        <v>-</v>
      </c>
      <c r="M65" s="13"/>
      <c r="N65" s="44"/>
      <c r="O65" s="14" t="s">
        <v>1</v>
      </c>
    </row>
    <row r="66" spans="1:33">
      <c r="A66" s="44"/>
      <c r="B66" s="56"/>
      <c r="C66" s="56"/>
      <c r="D66" s="12"/>
      <c r="E66" s="54"/>
      <c r="F66" s="69"/>
      <c r="G66" s="44"/>
      <c r="H66" s="17" t="str">
        <f t="shared" ca="1" si="5"/>
        <v>-</v>
      </c>
      <c r="I66" s="12"/>
      <c r="J66" s="17" t="str">
        <f t="shared" ca="1" si="7"/>
        <v>-</v>
      </c>
      <c r="K66" s="44"/>
      <c r="L66" s="11" t="str">
        <f t="shared" ca="1" si="1"/>
        <v>-</v>
      </c>
      <c r="M66" s="13"/>
      <c r="N66" s="44"/>
      <c r="O66" s="14" t="s">
        <v>1</v>
      </c>
    </row>
    <row r="67" spans="1:33" s="30" customFormat="1" ht="12.75">
      <c r="A67" s="44"/>
      <c r="B67" s="56"/>
      <c r="C67" s="56"/>
      <c r="D67" s="12"/>
      <c r="E67" s="54"/>
      <c r="F67" s="69"/>
      <c r="G67" s="44"/>
      <c r="H67" s="17" t="str">
        <f t="shared" ca="1" si="5"/>
        <v>-</v>
      </c>
      <c r="I67" s="12"/>
      <c r="J67" s="17" t="str">
        <f t="shared" ca="1" si="7"/>
        <v>-</v>
      </c>
      <c r="K67" s="44"/>
      <c r="L67" s="32" t="str">
        <f t="shared" ca="1" si="1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56"/>
      <c r="C68" s="56"/>
      <c r="D68" s="12"/>
      <c r="E68" s="54"/>
      <c r="F68" s="69"/>
      <c r="G68" s="44"/>
      <c r="H68" s="17" t="str">
        <f t="shared" ca="1" si="5"/>
        <v>-</v>
      </c>
      <c r="I68" s="12"/>
      <c r="J68" s="17" t="str">
        <f t="shared" ca="1" si="7"/>
        <v>-</v>
      </c>
      <c r="K68" s="44"/>
      <c r="L68" s="11" t="str">
        <f t="shared" ca="1" si="1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56"/>
      <c r="C69" s="56"/>
      <c r="D69" s="12"/>
      <c r="E69" s="54"/>
      <c r="F69" s="69"/>
      <c r="G69" s="44"/>
      <c r="H69" s="17" t="str">
        <f t="shared" ca="1" si="5"/>
        <v>-</v>
      </c>
      <c r="I69" s="12"/>
      <c r="J69" s="17" t="str">
        <f t="shared" ca="1" si="7"/>
        <v>-</v>
      </c>
      <c r="K69" s="44"/>
      <c r="L69" s="11" t="str">
        <f t="shared" ref="L69:L132" ca="1" si="19">IF(K69&lt;&gt;"",K69-TODAY(),"-")</f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56"/>
      <c r="C70" s="56"/>
      <c r="D70" s="12"/>
      <c r="E70" s="54"/>
      <c r="F70" s="69"/>
      <c r="G70" s="44"/>
      <c r="H70" s="17" t="str">
        <f t="shared" ref="H70:H133" ca="1" si="20">IF(G70&lt;&gt;"",G70-TODAY(),"-")</f>
        <v>-</v>
      </c>
      <c r="I70" s="12"/>
      <c r="J70" s="17" t="str">
        <f t="shared" ca="1" si="7"/>
        <v>-</v>
      </c>
      <c r="K70" s="44"/>
      <c r="L70" s="32" t="str">
        <f t="shared" ca="1" si="19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56"/>
      <c r="C71" s="56"/>
      <c r="D71" s="12"/>
      <c r="E71" s="54"/>
      <c r="F71" s="69"/>
      <c r="G71" s="44"/>
      <c r="H71" s="17" t="str">
        <f t="shared" ca="1" si="20"/>
        <v>-</v>
      </c>
      <c r="I71" s="12"/>
      <c r="J71" s="17" t="str">
        <f t="shared" ref="J71:J134" ca="1" si="21">IF(I71&lt;&gt;"",I71-TODAY(),"-")</f>
        <v>-</v>
      </c>
      <c r="K71" s="44"/>
      <c r="L71" s="32" t="str">
        <f t="shared" ca="1" si="19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56"/>
      <c r="C72" s="56"/>
      <c r="D72" s="12"/>
      <c r="E72" s="54"/>
      <c r="F72" s="69"/>
      <c r="G72" s="44"/>
      <c r="H72" s="17" t="str">
        <f t="shared" ca="1" si="20"/>
        <v>-</v>
      </c>
      <c r="I72" s="12"/>
      <c r="J72" s="17" t="str">
        <f t="shared" ca="1" si="21"/>
        <v>-</v>
      </c>
      <c r="K72" s="44"/>
      <c r="L72" s="32" t="str">
        <f t="shared" ca="1" si="19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56"/>
      <c r="C73" s="56"/>
      <c r="D73" s="12"/>
      <c r="E73" s="54"/>
      <c r="F73" s="69"/>
      <c r="G73" s="44"/>
      <c r="H73" s="17" t="str">
        <f t="shared" ca="1" si="20"/>
        <v>-</v>
      </c>
      <c r="I73" s="12"/>
      <c r="J73" s="17" t="str">
        <f t="shared" ca="1" si="21"/>
        <v>-</v>
      </c>
      <c r="K73" s="44"/>
      <c r="L73" s="32" t="str">
        <f t="shared" ca="1" si="19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56"/>
      <c r="C74" s="56"/>
      <c r="D74" s="12"/>
      <c r="E74" s="54"/>
      <c r="F74" s="69"/>
      <c r="G74" s="44"/>
      <c r="H74" s="17" t="str">
        <f t="shared" ca="1" si="20"/>
        <v>-</v>
      </c>
      <c r="I74" s="12"/>
      <c r="J74" s="17" t="str">
        <f t="shared" ca="1" si="21"/>
        <v>-</v>
      </c>
      <c r="K74" s="44"/>
      <c r="L74" s="32" t="str">
        <f t="shared" ca="1" si="19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56"/>
      <c r="C75" s="56"/>
      <c r="D75" s="12"/>
      <c r="E75" s="54"/>
      <c r="F75" s="69"/>
      <c r="G75" s="44"/>
      <c r="H75" s="17" t="str">
        <f t="shared" ca="1" si="20"/>
        <v>-</v>
      </c>
      <c r="I75" s="12"/>
      <c r="J75" s="17" t="str">
        <f t="shared" ca="1" si="21"/>
        <v>-</v>
      </c>
      <c r="K75" s="44"/>
      <c r="L75" s="32" t="str">
        <f t="shared" ca="1" si="19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20"/>
        <v>-</v>
      </c>
      <c r="I76" s="12"/>
      <c r="J76" s="17" t="str">
        <f t="shared" ca="1" si="21"/>
        <v>-</v>
      </c>
      <c r="K76" s="44"/>
      <c r="L76" s="32" t="str">
        <f t="shared" ca="1" si="19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20"/>
        <v>-</v>
      </c>
      <c r="I77" s="12"/>
      <c r="J77" s="17" t="str">
        <f t="shared" ca="1" si="21"/>
        <v>-</v>
      </c>
      <c r="K77" s="44"/>
      <c r="L77" s="32" t="str">
        <f t="shared" ca="1" si="19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20"/>
        <v>-</v>
      </c>
      <c r="I78" s="12"/>
      <c r="J78" s="17" t="str">
        <f t="shared" ca="1" si="21"/>
        <v>-</v>
      </c>
      <c r="K78" s="44"/>
      <c r="L78" s="31" t="str">
        <f t="shared" ca="1" si="19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20"/>
        <v>-</v>
      </c>
      <c r="I79" s="12"/>
      <c r="J79" s="17" t="str">
        <f t="shared" ca="1" si="21"/>
        <v>-</v>
      </c>
      <c r="K79" s="44"/>
      <c r="L79" s="32" t="str">
        <f t="shared" ca="1" si="19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20"/>
        <v>-</v>
      </c>
      <c r="I80" s="12"/>
      <c r="J80" s="17" t="str">
        <f t="shared" ca="1" si="21"/>
        <v>-</v>
      </c>
      <c r="K80" s="44"/>
      <c r="L80" s="10" t="str">
        <f t="shared" ca="1" si="19"/>
        <v>-</v>
      </c>
      <c r="M80" s="20"/>
      <c r="N80" s="42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20"/>
        <v>-</v>
      </c>
      <c r="I81" s="12"/>
      <c r="J81" s="17" t="str">
        <f t="shared" ca="1" si="21"/>
        <v>-</v>
      </c>
      <c r="K81" s="44"/>
      <c r="L81" s="11" t="str">
        <f t="shared" ca="1" si="19"/>
        <v>-</v>
      </c>
      <c r="M81" s="13"/>
      <c r="N81" s="44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5" customHeight="1">
      <c r="A82" s="44"/>
      <c r="B82" s="44"/>
      <c r="C82" s="56"/>
      <c r="D82" s="12"/>
      <c r="E82" s="54"/>
      <c r="F82" s="69"/>
      <c r="G82" s="44"/>
      <c r="H82" s="17" t="str">
        <f t="shared" ca="1" si="20"/>
        <v>-</v>
      </c>
      <c r="I82" s="12"/>
      <c r="J82" s="17" t="str">
        <f t="shared" ca="1" si="21"/>
        <v>-</v>
      </c>
      <c r="K82" s="44"/>
      <c r="L82" s="10" t="str">
        <f t="shared" ca="1" si="19"/>
        <v>-</v>
      </c>
      <c r="M82" s="20"/>
      <c r="N82" s="42"/>
      <c r="O82" s="14" t="s">
        <v>1</v>
      </c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20"/>
        <v>-</v>
      </c>
      <c r="I83" s="12"/>
      <c r="J83" s="17" t="str">
        <f t="shared" ca="1" si="21"/>
        <v>-</v>
      </c>
      <c r="K83" s="44"/>
      <c r="L83" s="32" t="str">
        <f t="shared" ca="1" si="19"/>
        <v>-</v>
      </c>
      <c r="M83" s="13"/>
      <c r="N83" s="44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20"/>
        <v>-</v>
      </c>
      <c r="I84" s="12"/>
      <c r="J84" s="17" t="str">
        <f t="shared" ca="1" si="21"/>
        <v>-</v>
      </c>
      <c r="K84" s="44"/>
      <c r="L84" s="11" t="str">
        <f t="shared" ca="1" si="19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64"/>
      <c r="F85" s="69"/>
      <c r="G85" s="44"/>
      <c r="H85" s="17" t="str">
        <f t="shared" ca="1" si="20"/>
        <v>-</v>
      </c>
      <c r="I85" s="12"/>
      <c r="J85" s="17" t="str">
        <f t="shared" ca="1" si="21"/>
        <v>-</v>
      </c>
      <c r="K85" s="44"/>
      <c r="L85" s="11" t="str">
        <f t="shared" ca="1" si="19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54"/>
      <c r="F86" s="69"/>
      <c r="G86" s="44"/>
      <c r="H86" s="17" t="str">
        <f t="shared" ca="1" si="20"/>
        <v>-</v>
      </c>
      <c r="I86" s="12"/>
      <c r="J86" s="17" t="str">
        <f t="shared" ca="1" si="21"/>
        <v>-</v>
      </c>
      <c r="K86" s="44"/>
      <c r="L86" s="11" t="str">
        <f t="shared" ca="1" si="19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6"/>
      <c r="F87" s="69"/>
      <c r="G87" s="44"/>
      <c r="H87" s="17" t="str">
        <f t="shared" ca="1" si="20"/>
        <v>-</v>
      </c>
      <c r="I87" s="12"/>
      <c r="J87" s="17" t="str">
        <f t="shared" ca="1" si="21"/>
        <v>-</v>
      </c>
      <c r="K87" s="44"/>
      <c r="L87" s="11" t="str">
        <f t="shared" ca="1" si="19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20"/>
        <v>-</v>
      </c>
      <c r="I88" s="12"/>
      <c r="J88" s="17" t="str">
        <f t="shared" ca="1" si="21"/>
        <v>-</v>
      </c>
      <c r="K88" s="44"/>
      <c r="L88" s="11" t="str">
        <f t="shared" ca="1" si="19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20"/>
        <v>-</v>
      </c>
      <c r="I89" s="12"/>
      <c r="J89" s="17" t="str">
        <f t="shared" ca="1" si="21"/>
        <v>-</v>
      </c>
      <c r="K89" s="44"/>
      <c r="L89" s="11" t="str">
        <f t="shared" ca="1" si="19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4"/>
      <c r="F90" s="69"/>
      <c r="G90" s="44"/>
      <c r="H90" s="17" t="str">
        <f t="shared" ca="1" si="20"/>
        <v>-</v>
      </c>
      <c r="I90" s="12"/>
      <c r="J90" s="17" t="str">
        <f t="shared" ca="1" si="21"/>
        <v>-</v>
      </c>
      <c r="K90" s="44"/>
      <c r="L90" s="11" t="str">
        <f t="shared" ca="1" si="19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20"/>
        <v>-</v>
      </c>
      <c r="I91" s="12"/>
      <c r="J91" s="17" t="str">
        <f t="shared" ca="1" si="21"/>
        <v>-</v>
      </c>
      <c r="K91" s="44"/>
      <c r="L91" s="11" t="str">
        <f t="shared" ca="1" si="19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20"/>
        <v>-</v>
      </c>
      <c r="I92" s="12"/>
      <c r="J92" s="17" t="str">
        <f t="shared" ca="1" si="21"/>
        <v>-</v>
      </c>
      <c r="K92" s="44"/>
      <c r="L92" s="11" t="str">
        <f t="shared" ca="1" si="19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20"/>
        <v>-</v>
      </c>
      <c r="I93" s="12"/>
      <c r="J93" s="17" t="str">
        <f t="shared" ca="1" si="21"/>
        <v>-</v>
      </c>
      <c r="K93" s="44"/>
      <c r="L93" s="32" t="str">
        <f t="shared" ca="1" si="19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6"/>
      <c r="F94" s="69"/>
      <c r="G94" s="44"/>
      <c r="H94" s="17" t="str">
        <f t="shared" ca="1" si="20"/>
        <v>-</v>
      </c>
      <c r="I94" s="12"/>
      <c r="J94" s="17" t="str">
        <f t="shared" ca="1" si="21"/>
        <v>-</v>
      </c>
      <c r="K94" s="44"/>
      <c r="L94" s="32" t="str">
        <f t="shared" ca="1" si="19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4"/>
      <c r="F95" s="69"/>
      <c r="G95" s="44"/>
      <c r="H95" s="17" t="str">
        <f t="shared" ca="1" si="20"/>
        <v>-</v>
      </c>
      <c r="I95" s="12"/>
      <c r="J95" s="17" t="str">
        <f t="shared" ca="1" si="21"/>
        <v>-</v>
      </c>
      <c r="K95" s="44"/>
      <c r="L95" s="32" t="str">
        <f t="shared" ca="1" si="19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20"/>
        <v>-</v>
      </c>
      <c r="I96" s="12"/>
      <c r="J96" s="17" t="str">
        <f t="shared" ca="1" si="21"/>
        <v>-</v>
      </c>
      <c r="K96" s="44"/>
      <c r="L96" s="32" t="str">
        <f t="shared" ca="1" si="19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20"/>
        <v>-</v>
      </c>
      <c r="I97" s="12"/>
      <c r="J97" s="17" t="str">
        <f t="shared" ca="1" si="21"/>
        <v>-</v>
      </c>
      <c r="K97" s="44"/>
      <c r="L97" s="32" t="str">
        <f t="shared" ca="1" si="19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20"/>
        <v>-</v>
      </c>
      <c r="I98" s="12"/>
      <c r="J98" s="17" t="str">
        <f t="shared" ca="1" si="21"/>
        <v>-</v>
      </c>
      <c r="K98" s="27"/>
      <c r="L98" s="32" t="str">
        <f t="shared" ca="1" si="19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20"/>
        <v>-</v>
      </c>
      <c r="I99" s="12"/>
      <c r="J99" s="17" t="str">
        <f t="shared" ca="1" si="21"/>
        <v>-</v>
      </c>
      <c r="K99" s="27"/>
      <c r="L99" s="32" t="str">
        <f t="shared" ca="1" si="19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20"/>
        <v>-</v>
      </c>
      <c r="I100" s="12"/>
      <c r="J100" s="17" t="str">
        <f t="shared" ca="1" si="21"/>
        <v>-</v>
      </c>
      <c r="K100" s="27"/>
      <c r="L100" s="32" t="str">
        <f t="shared" ca="1" si="19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20"/>
        <v>-</v>
      </c>
      <c r="I101" s="12"/>
      <c r="J101" s="17" t="str">
        <f t="shared" ca="1" si="21"/>
        <v>-</v>
      </c>
      <c r="K101" s="27"/>
      <c r="L101" s="32" t="str">
        <f t="shared" ca="1" si="19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20"/>
        <v>-</v>
      </c>
      <c r="I102" s="12"/>
      <c r="J102" s="17" t="str">
        <f t="shared" ca="1" si="21"/>
        <v>-</v>
      </c>
      <c r="K102" s="27"/>
      <c r="L102" s="11" t="str">
        <f t="shared" ca="1" si="19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20"/>
        <v>-</v>
      </c>
      <c r="I103" s="12"/>
      <c r="J103" s="17" t="str">
        <f t="shared" ca="1" si="21"/>
        <v>-</v>
      </c>
      <c r="K103" s="27"/>
      <c r="L103" s="11" t="str">
        <f t="shared" ca="1" si="19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20"/>
        <v>-</v>
      </c>
      <c r="I104" s="12"/>
      <c r="J104" s="17" t="str">
        <f t="shared" ca="1" si="21"/>
        <v>-</v>
      </c>
      <c r="K104" s="27"/>
      <c r="L104" s="31" t="str">
        <f t="shared" ca="1" si="19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20"/>
        <v>-</v>
      </c>
      <c r="I105" s="12"/>
      <c r="J105" s="17" t="str">
        <f t="shared" ca="1" si="21"/>
        <v>-</v>
      </c>
      <c r="K105" s="27"/>
      <c r="L105" s="11" t="str">
        <f t="shared" ca="1" si="19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20"/>
        <v>-</v>
      </c>
      <c r="I106" s="12"/>
      <c r="J106" s="17" t="str">
        <f t="shared" ca="1" si="21"/>
        <v>-</v>
      </c>
      <c r="K106" s="27"/>
      <c r="L106" s="11" t="str">
        <f t="shared" ca="1" si="19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20"/>
        <v>-</v>
      </c>
      <c r="I107" s="12"/>
      <c r="J107" s="17" t="str">
        <f t="shared" ca="1" si="21"/>
        <v>-</v>
      </c>
      <c r="K107" s="27"/>
      <c r="L107" s="11" t="str">
        <f t="shared" ca="1" si="19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20"/>
        <v>-</v>
      </c>
      <c r="I108" s="12"/>
      <c r="J108" s="17" t="str">
        <f t="shared" ca="1" si="21"/>
        <v>-</v>
      </c>
      <c r="K108" s="27"/>
      <c r="L108" s="11" t="str">
        <f t="shared" ca="1" si="19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20"/>
        <v>-</v>
      </c>
      <c r="I109" s="12"/>
      <c r="J109" s="17" t="str">
        <f t="shared" ca="1" si="21"/>
        <v>-</v>
      </c>
      <c r="K109" s="27"/>
      <c r="L109" s="11" t="str">
        <f t="shared" ca="1" si="19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20"/>
        <v>-</v>
      </c>
      <c r="I110" s="12"/>
      <c r="J110" s="17" t="str">
        <f t="shared" ca="1" si="21"/>
        <v>-</v>
      </c>
      <c r="K110" s="27"/>
      <c r="L110" s="11" t="str">
        <f t="shared" ca="1" si="19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20"/>
        <v>-</v>
      </c>
      <c r="I111" s="12"/>
      <c r="J111" s="17" t="str">
        <f t="shared" ca="1" si="21"/>
        <v>-</v>
      </c>
      <c r="K111" s="27"/>
      <c r="L111" s="11" t="str">
        <f t="shared" ca="1" si="19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20"/>
        <v>-</v>
      </c>
      <c r="I112" s="12"/>
      <c r="J112" s="17" t="str">
        <f t="shared" ca="1" si="21"/>
        <v>-</v>
      </c>
      <c r="K112" s="27"/>
      <c r="L112" s="11" t="str">
        <f t="shared" ca="1" si="19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20"/>
        <v>-</v>
      </c>
      <c r="I113" s="12"/>
      <c r="J113" s="17" t="str">
        <f t="shared" ca="1" si="21"/>
        <v>-</v>
      </c>
      <c r="K113" s="27"/>
      <c r="L113" s="11" t="str">
        <f t="shared" ca="1" si="19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20"/>
        <v>-</v>
      </c>
      <c r="I114" s="12"/>
      <c r="J114" s="17" t="str">
        <f t="shared" ca="1" si="21"/>
        <v>-</v>
      </c>
      <c r="K114" s="27"/>
      <c r="L114" s="11" t="str">
        <f t="shared" ca="1" si="19"/>
        <v>-</v>
      </c>
      <c r="M114" s="13"/>
      <c r="N114" s="44"/>
      <c r="O114" s="14" t="s">
        <v>1</v>
      </c>
    </row>
    <row r="115" spans="1:15" ht="15" customHeight="1">
      <c r="A115" s="45"/>
      <c r="B115" s="45"/>
      <c r="C115" s="57"/>
      <c r="D115" s="18"/>
      <c r="E115" s="56"/>
      <c r="F115" s="70"/>
      <c r="G115" s="45"/>
      <c r="H115" s="17" t="str">
        <f t="shared" ca="1" si="20"/>
        <v>-</v>
      </c>
      <c r="I115" s="18"/>
      <c r="J115" s="17" t="str">
        <f t="shared" ca="1" si="21"/>
        <v>-</v>
      </c>
      <c r="K115" s="25"/>
      <c r="L115" s="11" t="str">
        <f t="shared" ca="1" si="19"/>
        <v>-</v>
      </c>
      <c r="M115" s="21"/>
      <c r="N115" s="45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20"/>
        <v>-</v>
      </c>
      <c r="I116" s="12"/>
      <c r="J116" s="17" t="str">
        <f t="shared" ca="1" si="21"/>
        <v>-</v>
      </c>
      <c r="K116" s="27"/>
      <c r="L116" s="11" t="str">
        <f t="shared" ca="1" si="19"/>
        <v>-</v>
      </c>
      <c r="M116" s="13"/>
      <c r="N116" s="44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20"/>
        <v>-</v>
      </c>
      <c r="I117" s="12"/>
      <c r="J117" s="17" t="str">
        <f t="shared" ca="1" si="21"/>
        <v>-</v>
      </c>
      <c r="K117" s="27"/>
      <c r="L117" s="11" t="str">
        <f t="shared" ca="1" si="19"/>
        <v>-</v>
      </c>
      <c r="M117" s="13"/>
      <c r="N117" s="44"/>
      <c r="O117" s="14" t="s">
        <v>1</v>
      </c>
    </row>
    <row r="118" spans="1:15" ht="15" customHeight="1">
      <c r="A118" s="47"/>
      <c r="B118" s="47"/>
      <c r="C118" s="59"/>
      <c r="D118" s="33"/>
      <c r="E118" s="59"/>
      <c r="F118" s="72"/>
      <c r="G118" s="47"/>
      <c r="H118" s="17" t="str">
        <f t="shared" ca="1" si="20"/>
        <v>-</v>
      </c>
      <c r="I118" s="33"/>
      <c r="J118" s="17" t="str">
        <f t="shared" ca="1" si="21"/>
        <v>-</v>
      </c>
      <c r="K118" s="27"/>
      <c r="L118" s="11" t="str">
        <f t="shared" ca="1" si="19"/>
        <v>-</v>
      </c>
      <c r="M118" s="34"/>
      <c r="N118" s="47"/>
      <c r="O118" s="14" t="s">
        <v>1</v>
      </c>
    </row>
    <row r="119" spans="1:15" ht="15" customHeight="1">
      <c r="A119" s="48"/>
      <c r="B119" s="48"/>
      <c r="C119" s="60"/>
      <c r="D119" s="35"/>
      <c r="E119" s="60"/>
      <c r="F119" s="73"/>
      <c r="G119" s="48"/>
      <c r="H119" s="17" t="str">
        <f t="shared" ca="1" si="20"/>
        <v>-</v>
      </c>
      <c r="I119" s="35"/>
      <c r="J119" s="17" t="str">
        <f t="shared" ca="1" si="21"/>
        <v>-</v>
      </c>
      <c r="K119" s="28"/>
      <c r="L119" s="11" t="str">
        <f t="shared" ca="1" si="19"/>
        <v>-</v>
      </c>
      <c r="M119" s="36"/>
      <c r="N119" s="48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20"/>
        <v>-</v>
      </c>
      <c r="I120" s="37"/>
      <c r="J120" s="17" t="str">
        <f t="shared" ca="1" si="21"/>
        <v>-</v>
      </c>
      <c r="K120" s="38"/>
      <c r="L120" s="11" t="str">
        <f t="shared" ca="1" si="19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20"/>
        <v>-</v>
      </c>
      <c r="I121" s="37"/>
      <c r="J121" s="17" t="str">
        <f t="shared" ca="1" si="21"/>
        <v>-</v>
      </c>
      <c r="K121" s="38"/>
      <c r="L121" s="11" t="str">
        <f t="shared" ca="1" si="19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20"/>
        <v>-</v>
      </c>
      <c r="I122" s="37"/>
      <c r="J122" s="17" t="str">
        <f t="shared" ca="1" si="21"/>
        <v>-</v>
      </c>
      <c r="K122" s="38"/>
      <c r="L122" s="11" t="str">
        <f t="shared" ca="1" si="19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20"/>
        <v>-</v>
      </c>
      <c r="I123" s="37"/>
      <c r="J123" s="17" t="str">
        <f t="shared" ca="1" si="21"/>
        <v>-</v>
      </c>
      <c r="K123" s="38"/>
      <c r="L123" s="11" t="str">
        <f t="shared" ca="1" si="19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20"/>
        <v>-</v>
      </c>
      <c r="I124" s="37"/>
      <c r="J124" s="17" t="str">
        <f t="shared" ca="1" si="21"/>
        <v>-</v>
      </c>
      <c r="K124" s="38"/>
      <c r="L124" s="11" t="str">
        <f t="shared" ca="1" si="19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20"/>
        <v>-</v>
      </c>
      <c r="I125" s="37"/>
      <c r="J125" s="17" t="str">
        <f t="shared" ca="1" si="21"/>
        <v>-</v>
      </c>
      <c r="K125" s="38"/>
      <c r="L125" s="11" t="str">
        <f t="shared" ca="1" si="19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20"/>
        <v>-</v>
      </c>
      <c r="I126" s="37"/>
      <c r="J126" s="17" t="str">
        <f t="shared" ca="1" si="21"/>
        <v>-</v>
      </c>
      <c r="K126" s="38"/>
      <c r="L126" s="11" t="str">
        <f t="shared" ca="1" si="19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20"/>
        <v>-</v>
      </c>
      <c r="I127" s="37"/>
      <c r="J127" s="17" t="str">
        <f t="shared" ca="1" si="21"/>
        <v>-</v>
      </c>
      <c r="K127" s="38"/>
      <c r="L127" s="11" t="str">
        <f t="shared" ca="1" si="19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20"/>
        <v>-</v>
      </c>
      <c r="I128" s="37"/>
      <c r="J128" s="17" t="str">
        <f t="shared" ca="1" si="21"/>
        <v>-</v>
      </c>
      <c r="K128" s="38"/>
      <c r="L128" s="11" t="str">
        <f t="shared" ca="1" si="19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20"/>
        <v>-</v>
      </c>
      <c r="I129" s="37"/>
      <c r="J129" s="17" t="str">
        <f t="shared" ca="1" si="21"/>
        <v>-</v>
      </c>
      <c r="K129" s="38"/>
      <c r="L129" s="11" t="str">
        <f t="shared" ca="1" si="19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20"/>
        <v>-</v>
      </c>
      <c r="I130" s="37"/>
      <c r="J130" s="17" t="str">
        <f t="shared" ca="1" si="21"/>
        <v>-</v>
      </c>
      <c r="K130" s="38"/>
      <c r="L130" s="11" t="str">
        <f t="shared" ca="1" si="19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20"/>
        <v>-</v>
      </c>
      <c r="I131" s="37"/>
      <c r="J131" s="17" t="str">
        <f t="shared" ca="1" si="21"/>
        <v>-</v>
      </c>
      <c r="K131" s="38"/>
      <c r="L131" s="11" t="str">
        <f t="shared" ca="1" si="19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20"/>
        <v>-</v>
      </c>
      <c r="I132" s="37"/>
      <c r="J132" s="17" t="str">
        <f t="shared" ca="1" si="21"/>
        <v>-</v>
      </c>
      <c r="K132" s="38"/>
      <c r="L132" s="11" t="str">
        <f t="shared" ca="1" si="19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20"/>
        <v>-</v>
      </c>
      <c r="I133" s="37"/>
      <c r="J133" s="17" t="str">
        <f t="shared" ca="1" si="21"/>
        <v>-</v>
      </c>
      <c r="K133" s="38"/>
      <c r="L133" s="11" t="str">
        <f t="shared" ref="L133:L196" ca="1" si="22">IF(K133&lt;&gt;"",K133-TODAY(),"-")</f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ref="H134:H197" ca="1" si="23">IF(G134&lt;&gt;"",G134-TODAY(),"-")</f>
        <v>-</v>
      </c>
      <c r="I134" s="37"/>
      <c r="J134" s="17" t="str">
        <f t="shared" ca="1" si="21"/>
        <v>-</v>
      </c>
      <c r="K134" s="38"/>
      <c r="L134" s="11" t="str">
        <f t="shared" ca="1" si="22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23"/>
        <v>-</v>
      </c>
      <c r="I135" s="37"/>
      <c r="J135" s="17" t="str">
        <f t="shared" ref="J135:J198" ca="1" si="24">IF(I135&lt;&gt;"",I135-TODAY(),"-")</f>
        <v>-</v>
      </c>
      <c r="K135" s="38"/>
      <c r="L135" s="11" t="str">
        <f t="shared" ca="1" si="22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23"/>
        <v>-</v>
      </c>
      <c r="I136" s="37"/>
      <c r="J136" s="17" t="str">
        <f t="shared" ca="1" si="24"/>
        <v>-</v>
      </c>
      <c r="K136" s="38"/>
      <c r="L136" s="11" t="str">
        <f t="shared" ca="1" si="22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23"/>
        <v>-</v>
      </c>
      <c r="I137" s="37"/>
      <c r="J137" s="17" t="str">
        <f t="shared" ca="1" si="24"/>
        <v>-</v>
      </c>
      <c r="K137" s="38"/>
      <c r="L137" s="11" t="str">
        <f t="shared" ca="1" si="22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23"/>
        <v>-</v>
      </c>
      <c r="I138" s="37"/>
      <c r="J138" s="17" t="str">
        <f t="shared" ca="1" si="24"/>
        <v>-</v>
      </c>
      <c r="K138" s="38"/>
      <c r="L138" s="11" t="str">
        <f t="shared" ca="1" si="22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23"/>
        <v>-</v>
      </c>
      <c r="I139" s="37"/>
      <c r="J139" s="17" t="str">
        <f t="shared" ca="1" si="24"/>
        <v>-</v>
      </c>
      <c r="K139" s="38"/>
      <c r="L139" s="11" t="str">
        <f t="shared" ca="1" si="22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23"/>
        <v>-</v>
      </c>
      <c r="I140" s="37"/>
      <c r="J140" s="17" t="str">
        <f t="shared" ca="1" si="24"/>
        <v>-</v>
      </c>
      <c r="K140" s="38"/>
      <c r="L140" s="11" t="str">
        <f t="shared" ca="1" si="22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23"/>
        <v>-</v>
      </c>
      <c r="I141" s="37"/>
      <c r="J141" s="17" t="str">
        <f t="shared" ca="1" si="24"/>
        <v>-</v>
      </c>
      <c r="K141" s="38"/>
      <c r="L141" s="11" t="str">
        <f t="shared" ca="1" si="22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23"/>
        <v>-</v>
      </c>
      <c r="I142" s="37"/>
      <c r="J142" s="17" t="str">
        <f t="shared" ca="1" si="24"/>
        <v>-</v>
      </c>
      <c r="K142" s="38"/>
      <c r="L142" s="11" t="str">
        <f t="shared" ca="1" si="22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23"/>
        <v>-</v>
      </c>
      <c r="I143" s="37"/>
      <c r="J143" s="17" t="str">
        <f t="shared" ca="1" si="24"/>
        <v>-</v>
      </c>
      <c r="K143" s="38"/>
      <c r="L143" s="11" t="str">
        <f t="shared" ca="1" si="22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23"/>
        <v>-</v>
      </c>
      <c r="I144" s="37"/>
      <c r="J144" s="17" t="str">
        <f t="shared" ca="1" si="24"/>
        <v>-</v>
      </c>
      <c r="K144" s="38"/>
      <c r="L144" s="11" t="str">
        <f t="shared" ca="1" si="22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23"/>
        <v>-</v>
      </c>
      <c r="I145" s="37"/>
      <c r="J145" s="17" t="str">
        <f t="shared" ca="1" si="24"/>
        <v>-</v>
      </c>
      <c r="K145" s="38"/>
      <c r="L145" s="11" t="str">
        <f t="shared" ca="1" si="22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23"/>
        <v>-</v>
      </c>
      <c r="I146" s="37"/>
      <c r="J146" s="17" t="str">
        <f t="shared" ca="1" si="24"/>
        <v>-</v>
      </c>
      <c r="K146" s="38"/>
      <c r="L146" s="11" t="str">
        <f t="shared" ca="1" si="22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23"/>
        <v>-</v>
      </c>
      <c r="I147" s="37"/>
      <c r="J147" s="17" t="str">
        <f t="shared" ca="1" si="24"/>
        <v>-</v>
      </c>
      <c r="K147" s="38"/>
      <c r="L147" s="11" t="str">
        <f t="shared" ca="1" si="22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23"/>
        <v>-</v>
      </c>
      <c r="I148" s="37"/>
      <c r="J148" s="17" t="str">
        <f t="shared" ca="1" si="24"/>
        <v>-</v>
      </c>
      <c r="K148" s="38"/>
      <c r="L148" s="11" t="str">
        <f t="shared" ca="1" si="22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23"/>
        <v>-</v>
      </c>
      <c r="I149" s="37"/>
      <c r="J149" s="17" t="str">
        <f t="shared" ca="1" si="24"/>
        <v>-</v>
      </c>
      <c r="K149" s="38"/>
      <c r="L149" s="11" t="str">
        <f t="shared" ca="1" si="22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23"/>
        <v>-</v>
      </c>
      <c r="I150" s="37"/>
      <c r="J150" s="17" t="str">
        <f t="shared" ca="1" si="24"/>
        <v>-</v>
      </c>
      <c r="K150" s="38"/>
      <c r="L150" s="11" t="str">
        <f t="shared" ca="1" si="22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23"/>
        <v>-</v>
      </c>
      <c r="I151" s="37"/>
      <c r="J151" s="17" t="str">
        <f t="shared" ca="1" si="24"/>
        <v>-</v>
      </c>
      <c r="K151" s="38"/>
      <c r="L151" s="11" t="str">
        <f t="shared" ca="1" si="22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23"/>
        <v>-</v>
      </c>
      <c r="I152" s="37"/>
      <c r="J152" s="17" t="str">
        <f t="shared" ca="1" si="24"/>
        <v>-</v>
      </c>
      <c r="K152" s="38"/>
      <c r="L152" s="11" t="str">
        <f t="shared" ca="1" si="22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23"/>
        <v>-</v>
      </c>
      <c r="I153" s="37"/>
      <c r="J153" s="17" t="str">
        <f t="shared" ca="1" si="24"/>
        <v>-</v>
      </c>
      <c r="K153" s="38"/>
      <c r="L153" s="11" t="str">
        <f t="shared" ca="1" si="22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23"/>
        <v>-</v>
      </c>
      <c r="I154" s="37"/>
      <c r="J154" s="17" t="str">
        <f t="shared" ca="1" si="24"/>
        <v>-</v>
      </c>
      <c r="K154" s="38"/>
      <c r="L154" s="11" t="str">
        <f t="shared" ca="1" si="22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23"/>
        <v>-</v>
      </c>
      <c r="I155" s="37"/>
      <c r="J155" s="17" t="str">
        <f t="shared" ca="1" si="24"/>
        <v>-</v>
      </c>
      <c r="K155" s="38"/>
      <c r="L155" s="11" t="str">
        <f t="shared" ca="1" si="22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23"/>
        <v>-</v>
      </c>
      <c r="I156" s="37"/>
      <c r="J156" s="17" t="str">
        <f t="shared" ca="1" si="24"/>
        <v>-</v>
      </c>
      <c r="K156" s="38"/>
      <c r="L156" s="11" t="str">
        <f t="shared" ca="1" si="22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23"/>
        <v>-</v>
      </c>
      <c r="I157" s="37"/>
      <c r="J157" s="17" t="str">
        <f t="shared" ca="1" si="24"/>
        <v>-</v>
      </c>
      <c r="K157" s="38"/>
      <c r="L157" s="11" t="str">
        <f t="shared" ca="1" si="22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23"/>
        <v>-</v>
      </c>
      <c r="I158" s="37"/>
      <c r="J158" s="17" t="str">
        <f t="shared" ca="1" si="24"/>
        <v>-</v>
      </c>
      <c r="K158" s="38"/>
      <c r="L158" s="11" t="str">
        <f t="shared" ca="1" si="22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23"/>
        <v>-</v>
      </c>
      <c r="I159" s="37"/>
      <c r="J159" s="17" t="str">
        <f t="shared" ca="1" si="24"/>
        <v>-</v>
      </c>
      <c r="K159" s="38"/>
      <c r="L159" s="11" t="str">
        <f t="shared" ca="1" si="22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23"/>
        <v>-</v>
      </c>
      <c r="I160" s="37"/>
      <c r="J160" s="17" t="str">
        <f t="shared" ca="1" si="24"/>
        <v>-</v>
      </c>
      <c r="K160" s="38"/>
      <c r="L160" s="11" t="str">
        <f t="shared" ca="1" si="22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23"/>
        <v>-</v>
      </c>
      <c r="I161" s="37"/>
      <c r="J161" s="17" t="str">
        <f t="shared" ca="1" si="24"/>
        <v>-</v>
      </c>
      <c r="K161" s="38"/>
      <c r="L161" s="11" t="str">
        <f t="shared" ca="1" si="22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23"/>
        <v>-</v>
      </c>
      <c r="I162" s="37"/>
      <c r="J162" s="17" t="str">
        <f t="shared" ca="1" si="24"/>
        <v>-</v>
      </c>
      <c r="K162" s="38"/>
      <c r="L162" s="11" t="str">
        <f t="shared" ca="1" si="22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23"/>
        <v>-</v>
      </c>
      <c r="I163" s="37"/>
      <c r="J163" s="17" t="str">
        <f t="shared" ca="1" si="24"/>
        <v>-</v>
      </c>
      <c r="K163" s="38"/>
      <c r="L163" s="11" t="str">
        <f t="shared" ca="1" si="22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23"/>
        <v>-</v>
      </c>
      <c r="I164" s="37"/>
      <c r="J164" s="17" t="str">
        <f t="shared" ca="1" si="24"/>
        <v>-</v>
      </c>
      <c r="K164" s="38"/>
      <c r="L164" s="11" t="str">
        <f t="shared" ca="1" si="22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23"/>
        <v>-</v>
      </c>
      <c r="I165" s="37"/>
      <c r="J165" s="17" t="str">
        <f t="shared" ca="1" si="24"/>
        <v>-</v>
      </c>
      <c r="K165" s="38"/>
      <c r="L165" s="11" t="str">
        <f t="shared" ca="1" si="22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23"/>
        <v>-</v>
      </c>
      <c r="I166" s="37"/>
      <c r="J166" s="17" t="str">
        <f t="shared" ca="1" si="24"/>
        <v>-</v>
      </c>
      <c r="K166" s="38"/>
      <c r="L166" s="11" t="str">
        <f t="shared" ca="1" si="22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23"/>
        <v>-</v>
      </c>
      <c r="I167" s="37"/>
      <c r="J167" s="17" t="str">
        <f t="shared" ca="1" si="24"/>
        <v>-</v>
      </c>
      <c r="K167" s="38"/>
      <c r="L167" s="11" t="str">
        <f t="shared" ca="1" si="22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23"/>
        <v>-</v>
      </c>
      <c r="I168" s="37"/>
      <c r="J168" s="17" t="str">
        <f t="shared" ca="1" si="24"/>
        <v>-</v>
      </c>
      <c r="K168" s="38"/>
      <c r="L168" s="11" t="str">
        <f t="shared" ca="1" si="22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23"/>
        <v>-</v>
      </c>
      <c r="I169" s="37"/>
      <c r="J169" s="17" t="str">
        <f t="shared" ca="1" si="24"/>
        <v>-</v>
      </c>
      <c r="K169" s="38"/>
      <c r="L169" s="11" t="str">
        <f t="shared" ca="1" si="22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23"/>
        <v>-</v>
      </c>
      <c r="I170" s="37"/>
      <c r="J170" s="17" t="str">
        <f t="shared" ca="1" si="24"/>
        <v>-</v>
      </c>
      <c r="K170" s="38"/>
      <c r="L170" s="11" t="str">
        <f t="shared" ca="1" si="22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23"/>
        <v>-</v>
      </c>
      <c r="I171" s="37"/>
      <c r="J171" s="17" t="str">
        <f t="shared" ca="1" si="24"/>
        <v>-</v>
      </c>
      <c r="K171" s="38"/>
      <c r="L171" s="11" t="str">
        <f t="shared" ca="1" si="22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23"/>
        <v>-</v>
      </c>
      <c r="I172" s="37"/>
      <c r="J172" s="17" t="str">
        <f t="shared" ca="1" si="24"/>
        <v>-</v>
      </c>
      <c r="K172" s="38"/>
      <c r="L172" s="11" t="str">
        <f t="shared" ca="1" si="22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23"/>
        <v>-</v>
      </c>
      <c r="I173" s="37"/>
      <c r="J173" s="17" t="str">
        <f t="shared" ca="1" si="24"/>
        <v>-</v>
      </c>
      <c r="K173" s="38"/>
      <c r="L173" s="11" t="str">
        <f t="shared" ca="1" si="22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23"/>
        <v>-</v>
      </c>
      <c r="I174" s="37"/>
      <c r="J174" s="17" t="str">
        <f t="shared" ca="1" si="24"/>
        <v>-</v>
      </c>
      <c r="K174" s="38"/>
      <c r="L174" s="11" t="str">
        <f t="shared" ca="1" si="22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23"/>
        <v>-</v>
      </c>
      <c r="I175" s="37"/>
      <c r="J175" s="17" t="str">
        <f t="shared" ca="1" si="24"/>
        <v>-</v>
      </c>
      <c r="K175" s="38"/>
      <c r="L175" s="11" t="str">
        <f t="shared" ca="1" si="22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23"/>
        <v>-</v>
      </c>
      <c r="I176" s="37"/>
      <c r="J176" s="17" t="str">
        <f t="shared" ca="1" si="24"/>
        <v>-</v>
      </c>
      <c r="K176" s="38"/>
      <c r="L176" s="11" t="str">
        <f t="shared" ca="1" si="22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23"/>
        <v>-</v>
      </c>
      <c r="I177" s="37"/>
      <c r="J177" s="17" t="str">
        <f t="shared" ca="1" si="24"/>
        <v>-</v>
      </c>
      <c r="K177" s="38"/>
      <c r="L177" s="11" t="str">
        <f t="shared" ca="1" si="22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23"/>
        <v>-</v>
      </c>
      <c r="I178" s="37"/>
      <c r="J178" s="17" t="str">
        <f t="shared" ca="1" si="24"/>
        <v>-</v>
      </c>
      <c r="K178" s="38"/>
      <c r="L178" s="11" t="str">
        <f t="shared" ca="1" si="22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23"/>
        <v>-</v>
      </c>
      <c r="I179" s="37"/>
      <c r="J179" s="17" t="str">
        <f t="shared" ca="1" si="24"/>
        <v>-</v>
      </c>
      <c r="K179" s="38"/>
      <c r="L179" s="11" t="str">
        <f t="shared" ca="1" si="22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23"/>
        <v>-</v>
      </c>
      <c r="I180" s="37"/>
      <c r="J180" s="17" t="str">
        <f t="shared" ca="1" si="24"/>
        <v>-</v>
      </c>
      <c r="K180" s="38"/>
      <c r="L180" s="11" t="str">
        <f t="shared" ca="1" si="22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23"/>
        <v>-</v>
      </c>
      <c r="I181" s="37"/>
      <c r="J181" s="17" t="str">
        <f t="shared" ca="1" si="24"/>
        <v>-</v>
      </c>
      <c r="K181" s="38"/>
      <c r="L181" s="11" t="str">
        <f t="shared" ca="1" si="22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23"/>
        <v>-</v>
      </c>
      <c r="I182" s="37"/>
      <c r="J182" s="17" t="str">
        <f t="shared" ca="1" si="24"/>
        <v>-</v>
      </c>
      <c r="K182" s="38"/>
      <c r="L182" s="11" t="str">
        <f t="shared" ca="1" si="22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23"/>
        <v>-</v>
      </c>
      <c r="I183" s="37"/>
      <c r="J183" s="17" t="str">
        <f t="shared" ca="1" si="24"/>
        <v>-</v>
      </c>
      <c r="K183" s="38"/>
      <c r="L183" s="11" t="str">
        <f t="shared" ca="1" si="22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23"/>
        <v>-</v>
      </c>
      <c r="I184" s="37"/>
      <c r="J184" s="17" t="str">
        <f t="shared" ca="1" si="24"/>
        <v>-</v>
      </c>
      <c r="K184" s="38"/>
      <c r="L184" s="11" t="str">
        <f t="shared" ca="1" si="22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23"/>
        <v>-</v>
      </c>
      <c r="I185" s="37"/>
      <c r="J185" s="17" t="str">
        <f t="shared" ca="1" si="24"/>
        <v>-</v>
      </c>
      <c r="K185" s="38"/>
      <c r="L185" s="11" t="str">
        <f t="shared" ca="1" si="22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23"/>
        <v>-</v>
      </c>
      <c r="I186" s="37"/>
      <c r="J186" s="17" t="str">
        <f t="shared" ca="1" si="24"/>
        <v>-</v>
      </c>
      <c r="K186" s="38"/>
      <c r="L186" s="11" t="str">
        <f t="shared" ca="1" si="22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23"/>
        <v>-</v>
      </c>
      <c r="I187" s="37"/>
      <c r="J187" s="17" t="str">
        <f t="shared" ca="1" si="24"/>
        <v>-</v>
      </c>
      <c r="K187" s="38"/>
      <c r="L187" s="11" t="str">
        <f t="shared" ca="1" si="22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23"/>
        <v>-</v>
      </c>
      <c r="I188" s="37"/>
      <c r="J188" s="17" t="str">
        <f t="shared" ca="1" si="24"/>
        <v>-</v>
      </c>
      <c r="K188" s="38"/>
      <c r="L188" s="11" t="str">
        <f t="shared" ca="1" si="22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23"/>
        <v>-</v>
      </c>
      <c r="I189" s="37"/>
      <c r="J189" s="17" t="str">
        <f t="shared" ca="1" si="24"/>
        <v>-</v>
      </c>
      <c r="K189" s="38"/>
      <c r="L189" s="11" t="str">
        <f t="shared" ca="1" si="22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23"/>
        <v>-</v>
      </c>
      <c r="I190" s="37"/>
      <c r="J190" s="17" t="str">
        <f t="shared" ca="1" si="24"/>
        <v>-</v>
      </c>
      <c r="K190" s="38"/>
      <c r="L190" s="11" t="str">
        <f t="shared" ca="1" si="22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23"/>
        <v>-</v>
      </c>
      <c r="I191" s="37"/>
      <c r="J191" s="17" t="str">
        <f t="shared" ca="1" si="24"/>
        <v>-</v>
      </c>
      <c r="K191" s="38"/>
      <c r="L191" s="11" t="str">
        <f t="shared" ca="1" si="22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23"/>
        <v>-</v>
      </c>
      <c r="I192" s="37"/>
      <c r="J192" s="17" t="str">
        <f t="shared" ca="1" si="24"/>
        <v>-</v>
      </c>
      <c r="K192" s="38"/>
      <c r="L192" s="11" t="str">
        <f t="shared" ca="1" si="22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23"/>
        <v>-</v>
      </c>
      <c r="I193" s="37"/>
      <c r="J193" s="17" t="str">
        <f t="shared" ca="1" si="24"/>
        <v>-</v>
      </c>
      <c r="K193" s="38"/>
      <c r="L193" s="11" t="str">
        <f t="shared" ca="1" si="22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23"/>
        <v>-</v>
      </c>
      <c r="I194" s="37"/>
      <c r="J194" s="17" t="str">
        <f t="shared" ca="1" si="24"/>
        <v>-</v>
      </c>
      <c r="K194" s="38"/>
      <c r="L194" s="11" t="str">
        <f t="shared" ca="1" si="22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23"/>
        <v>-</v>
      </c>
      <c r="I195" s="37"/>
      <c r="J195" s="17" t="str">
        <f t="shared" ca="1" si="24"/>
        <v>-</v>
      </c>
      <c r="K195" s="38"/>
      <c r="L195" s="11" t="str">
        <f t="shared" ca="1" si="22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23"/>
        <v>-</v>
      </c>
      <c r="I196" s="37"/>
      <c r="J196" s="17" t="str">
        <f t="shared" ca="1" si="24"/>
        <v>-</v>
      </c>
      <c r="K196" s="38"/>
      <c r="L196" s="11" t="str">
        <f t="shared" ca="1" si="22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23"/>
        <v>-</v>
      </c>
      <c r="I197" s="37"/>
      <c r="J197" s="17" t="str">
        <f t="shared" ca="1" si="24"/>
        <v>-</v>
      </c>
      <c r="K197" s="38"/>
      <c r="L197" s="11" t="str">
        <f t="shared" ref="L197:L232" ca="1" si="25">IF(K197&lt;&gt;"",K197-TODAY(),"-")</f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ref="H198:H232" ca="1" si="26">IF(G198&lt;&gt;"",G198-TODAY(),"-")</f>
        <v>-</v>
      </c>
      <c r="I198" s="37"/>
      <c r="J198" s="17" t="str">
        <f t="shared" ca="1" si="24"/>
        <v>-</v>
      </c>
      <c r="K198" s="38"/>
      <c r="L198" s="11" t="str">
        <f t="shared" ca="1" si="25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26"/>
        <v>-</v>
      </c>
      <c r="I199" s="37"/>
      <c r="J199" s="17" t="str">
        <f t="shared" ref="J199:J232" ca="1" si="27">IF(I199&lt;&gt;"",I199-TODAY(),"-")</f>
        <v>-</v>
      </c>
      <c r="K199" s="38"/>
      <c r="L199" s="11" t="str">
        <f t="shared" ca="1" si="25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26"/>
        <v>-</v>
      </c>
      <c r="I200" s="37"/>
      <c r="J200" s="17" t="str">
        <f t="shared" ca="1" si="27"/>
        <v>-</v>
      </c>
      <c r="K200" s="38"/>
      <c r="L200" s="11" t="str">
        <f t="shared" ca="1" si="25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26"/>
        <v>-</v>
      </c>
      <c r="I201" s="37"/>
      <c r="J201" s="17" t="str">
        <f t="shared" ca="1" si="27"/>
        <v>-</v>
      </c>
      <c r="K201" s="38"/>
      <c r="L201" s="11" t="str">
        <f t="shared" ca="1" si="25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26"/>
        <v>-</v>
      </c>
      <c r="I202" s="37"/>
      <c r="J202" s="17" t="str">
        <f t="shared" ca="1" si="27"/>
        <v>-</v>
      </c>
      <c r="K202" s="38"/>
      <c r="L202" s="11" t="str">
        <f t="shared" ca="1" si="25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26"/>
        <v>-</v>
      </c>
      <c r="I203" s="37"/>
      <c r="J203" s="17" t="str">
        <f t="shared" ca="1" si="27"/>
        <v>-</v>
      </c>
      <c r="K203" s="38"/>
      <c r="L203" s="11" t="str">
        <f t="shared" ca="1" si="25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26"/>
        <v>-</v>
      </c>
      <c r="I204" s="37"/>
      <c r="J204" s="17" t="str">
        <f t="shared" ca="1" si="27"/>
        <v>-</v>
      </c>
      <c r="K204" s="38"/>
      <c r="L204" s="11" t="str">
        <f t="shared" ca="1" si="25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26"/>
        <v>-</v>
      </c>
      <c r="I205" s="37"/>
      <c r="J205" s="17" t="str">
        <f t="shared" ca="1" si="27"/>
        <v>-</v>
      </c>
      <c r="K205" s="38"/>
      <c r="L205" s="11" t="str">
        <f t="shared" ca="1" si="25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26"/>
        <v>-</v>
      </c>
      <c r="I206" s="37"/>
      <c r="J206" s="17" t="str">
        <f t="shared" ca="1" si="27"/>
        <v>-</v>
      </c>
      <c r="K206" s="38"/>
      <c r="L206" s="11" t="str">
        <f t="shared" ca="1" si="25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26"/>
        <v>-</v>
      </c>
      <c r="I207" s="37"/>
      <c r="J207" s="17" t="str">
        <f t="shared" ca="1" si="27"/>
        <v>-</v>
      </c>
      <c r="K207" s="38"/>
      <c r="L207" s="11" t="str">
        <f t="shared" ca="1" si="25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26"/>
        <v>-</v>
      </c>
      <c r="I208" s="37"/>
      <c r="J208" s="17" t="str">
        <f t="shared" ca="1" si="27"/>
        <v>-</v>
      </c>
      <c r="K208" s="38"/>
      <c r="L208" s="11" t="str">
        <f t="shared" ca="1" si="25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26"/>
        <v>-</v>
      </c>
      <c r="I209" s="37"/>
      <c r="J209" s="17" t="str">
        <f t="shared" ca="1" si="27"/>
        <v>-</v>
      </c>
      <c r="K209" s="38"/>
      <c r="L209" s="11" t="str">
        <f t="shared" ca="1" si="25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26"/>
        <v>-</v>
      </c>
      <c r="I210" s="37"/>
      <c r="J210" s="17" t="str">
        <f t="shared" ca="1" si="27"/>
        <v>-</v>
      </c>
      <c r="K210" s="38"/>
      <c r="L210" s="11" t="str">
        <f t="shared" ca="1" si="25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26"/>
        <v>-</v>
      </c>
      <c r="I211" s="37"/>
      <c r="J211" s="17" t="str">
        <f t="shared" ca="1" si="27"/>
        <v>-</v>
      </c>
      <c r="K211" s="38"/>
      <c r="L211" s="11" t="str">
        <f t="shared" ca="1" si="25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26"/>
        <v>-</v>
      </c>
      <c r="I212" s="37"/>
      <c r="J212" s="17" t="str">
        <f t="shared" ca="1" si="27"/>
        <v>-</v>
      </c>
      <c r="K212" s="38"/>
      <c r="L212" s="11" t="str">
        <f t="shared" ca="1" si="25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26"/>
        <v>-</v>
      </c>
      <c r="I213" s="37"/>
      <c r="J213" s="17" t="str">
        <f t="shared" ca="1" si="27"/>
        <v>-</v>
      </c>
      <c r="K213" s="38"/>
      <c r="L213" s="11" t="str">
        <f t="shared" ca="1" si="25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26"/>
        <v>-</v>
      </c>
      <c r="I214" s="37"/>
      <c r="J214" s="17" t="str">
        <f t="shared" ca="1" si="27"/>
        <v>-</v>
      </c>
      <c r="K214" s="38"/>
      <c r="L214" s="11" t="str">
        <f t="shared" ca="1" si="25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26"/>
        <v>-</v>
      </c>
      <c r="I215" s="37"/>
      <c r="J215" s="17" t="str">
        <f t="shared" ca="1" si="27"/>
        <v>-</v>
      </c>
      <c r="K215" s="38"/>
      <c r="L215" s="11" t="str">
        <f t="shared" ca="1" si="25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26"/>
        <v>-</v>
      </c>
      <c r="I216" s="37"/>
      <c r="J216" s="17" t="str">
        <f t="shared" ca="1" si="27"/>
        <v>-</v>
      </c>
      <c r="K216" s="38"/>
      <c r="L216" s="11" t="str">
        <f t="shared" ca="1" si="25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26"/>
        <v>-</v>
      </c>
      <c r="I217" s="37"/>
      <c r="J217" s="17" t="str">
        <f t="shared" ca="1" si="27"/>
        <v>-</v>
      </c>
      <c r="K217" s="38"/>
      <c r="L217" s="11" t="str">
        <f t="shared" ca="1" si="25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26"/>
        <v>-</v>
      </c>
      <c r="I218" s="37"/>
      <c r="J218" s="17" t="str">
        <f t="shared" ca="1" si="27"/>
        <v>-</v>
      </c>
      <c r="K218" s="38"/>
      <c r="L218" s="11" t="str">
        <f t="shared" ca="1" si="25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26"/>
        <v>-</v>
      </c>
      <c r="I219" s="37"/>
      <c r="J219" s="17" t="str">
        <f t="shared" ca="1" si="27"/>
        <v>-</v>
      </c>
      <c r="K219" s="38"/>
      <c r="L219" s="11" t="str">
        <f t="shared" ca="1" si="25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26"/>
        <v>-</v>
      </c>
      <c r="I220" s="37"/>
      <c r="J220" s="17" t="str">
        <f t="shared" ca="1" si="27"/>
        <v>-</v>
      </c>
      <c r="K220" s="38"/>
      <c r="L220" s="11" t="str">
        <f t="shared" ca="1" si="25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26"/>
        <v>-</v>
      </c>
      <c r="I221" s="37"/>
      <c r="J221" s="17" t="str">
        <f t="shared" ca="1" si="27"/>
        <v>-</v>
      </c>
      <c r="K221" s="38"/>
      <c r="L221" s="11" t="str">
        <f t="shared" ca="1" si="25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26"/>
        <v>-</v>
      </c>
      <c r="I222" s="37"/>
      <c r="J222" s="17" t="str">
        <f t="shared" ca="1" si="27"/>
        <v>-</v>
      </c>
      <c r="K222" s="38"/>
      <c r="L222" s="11" t="str">
        <f t="shared" ca="1" si="25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26"/>
        <v>-</v>
      </c>
      <c r="I223" s="37"/>
      <c r="J223" s="17" t="str">
        <f t="shared" ca="1" si="27"/>
        <v>-</v>
      </c>
      <c r="K223" s="38"/>
      <c r="L223" s="11" t="str">
        <f t="shared" ca="1" si="25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26"/>
        <v>-</v>
      </c>
      <c r="I224" s="37"/>
      <c r="J224" s="17" t="str">
        <f t="shared" ca="1" si="27"/>
        <v>-</v>
      </c>
      <c r="K224" s="38"/>
      <c r="L224" s="11" t="str">
        <f t="shared" ca="1" si="25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26"/>
        <v>-</v>
      </c>
      <c r="I225" s="37"/>
      <c r="J225" s="17" t="str">
        <f t="shared" ca="1" si="27"/>
        <v>-</v>
      </c>
      <c r="K225" s="38"/>
      <c r="L225" s="11" t="str">
        <f t="shared" ca="1" si="25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26"/>
        <v>-</v>
      </c>
      <c r="I226" s="37"/>
      <c r="J226" s="17" t="str">
        <f t="shared" ca="1" si="27"/>
        <v>-</v>
      </c>
      <c r="K226" s="38"/>
      <c r="L226" s="11" t="str">
        <f t="shared" ca="1" si="25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26"/>
        <v>-</v>
      </c>
      <c r="I227" s="37"/>
      <c r="J227" s="17" t="str">
        <f t="shared" ca="1" si="27"/>
        <v>-</v>
      </c>
      <c r="K227" s="38"/>
      <c r="L227" s="11" t="str">
        <f t="shared" ca="1" si="25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26"/>
        <v>-</v>
      </c>
      <c r="I228" s="37"/>
      <c r="J228" s="17" t="str">
        <f t="shared" ca="1" si="27"/>
        <v>-</v>
      </c>
      <c r="K228" s="38"/>
      <c r="L228" s="11" t="str">
        <f t="shared" ca="1" si="25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26"/>
        <v>-</v>
      </c>
      <c r="I229" s="37"/>
      <c r="J229" s="17" t="str">
        <f t="shared" ca="1" si="27"/>
        <v>-</v>
      </c>
      <c r="K229" s="38"/>
      <c r="L229" s="11" t="str">
        <f t="shared" ca="1" si="25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26"/>
        <v>-</v>
      </c>
      <c r="I230" s="37"/>
      <c r="J230" s="17" t="str">
        <f t="shared" ca="1" si="27"/>
        <v>-</v>
      </c>
      <c r="K230" s="38"/>
      <c r="L230" s="11" t="str">
        <f t="shared" ca="1" si="25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26"/>
        <v>-</v>
      </c>
      <c r="I231" s="37"/>
      <c r="J231" s="17" t="str">
        <f t="shared" ca="1" si="27"/>
        <v>-</v>
      </c>
      <c r="K231" s="38"/>
      <c r="L231" s="11" t="str">
        <f t="shared" ca="1" si="25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26"/>
        <v>-</v>
      </c>
      <c r="I232" s="37"/>
      <c r="J232" s="17" t="str">
        <f t="shared" ca="1" si="27"/>
        <v>-</v>
      </c>
      <c r="K232" s="38"/>
      <c r="L232" s="11" t="str">
        <f t="shared" ca="1" si="25"/>
        <v>-</v>
      </c>
      <c r="M232" s="39"/>
      <c r="N232" s="49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160" operator="between">
      <formula>1</formula>
      <formula>30</formula>
    </cfRule>
    <cfRule type="cellIs" priority="161" operator="greaterThan">
      <formula>0</formula>
    </cfRule>
    <cfRule type="cellIs" dxfId="170" priority="163" operator="equal">
      <formula>"-"</formula>
    </cfRule>
    <cfRule type="cellIs" dxfId="169" priority="164" operator="equal">
      <formula>"-"</formula>
    </cfRule>
  </conditionalFormatting>
  <conditionalFormatting sqref="L118:L3184 L6:L20">
    <cfRule type="cellIs" dxfId="168" priority="159" operator="greaterThan">
      <formula>0</formula>
    </cfRule>
  </conditionalFormatting>
  <conditionalFormatting sqref="O118:O1048576 O1:O20">
    <cfRule type="cellIs" dxfId="167" priority="157" operator="equal">
      <formula>"SIM"</formula>
    </cfRule>
    <cfRule type="cellIs" dxfId="166" priority="158" operator="equal">
      <formula>"NÃO"</formula>
    </cfRule>
  </conditionalFormatting>
  <conditionalFormatting sqref="L77:L79 L39:L75 L83:L89 L95:L117 L23:L37">
    <cfRule type="cellIs" priority="152" operator="between">
      <formula>1</formula>
      <formula>30</formula>
    </cfRule>
    <cfRule type="cellIs" priority="153" operator="greaterThan">
      <formula>0</formula>
    </cfRule>
    <cfRule type="cellIs" dxfId="165" priority="155" operator="equal">
      <formula>"-"</formula>
    </cfRule>
    <cfRule type="cellIs" dxfId="164" priority="156" operator="equal">
      <formula>"-"</formula>
    </cfRule>
  </conditionalFormatting>
  <conditionalFormatting sqref="L77:L79 L39:L75 L83:L89 L95:L117 L23:L37">
    <cfRule type="cellIs" dxfId="163" priority="151" operator="greaterThan">
      <formula>0</formula>
    </cfRule>
  </conditionalFormatting>
  <conditionalFormatting sqref="O77:O117 O23:O75">
    <cfRule type="cellIs" dxfId="162" priority="149" operator="equal">
      <formula>"SIM"</formula>
    </cfRule>
    <cfRule type="cellIs" dxfId="161" priority="150" operator="equal">
      <formula>"NÃO"</formula>
    </cfRule>
  </conditionalFormatting>
  <conditionalFormatting sqref="L38">
    <cfRule type="cellIs" priority="144" operator="between">
      <formula>1</formula>
      <formula>30</formula>
    </cfRule>
    <cfRule type="cellIs" priority="145" operator="greaterThan">
      <formula>0</formula>
    </cfRule>
    <cfRule type="cellIs" dxfId="160" priority="147" operator="equal">
      <formula>"-"</formula>
    </cfRule>
    <cfRule type="cellIs" dxfId="159" priority="148" operator="equal">
      <formula>"-"</formula>
    </cfRule>
  </conditionalFormatting>
  <conditionalFormatting sqref="L38">
    <cfRule type="cellIs" dxfId="158" priority="143" operator="greaterThan">
      <formula>0</formula>
    </cfRule>
  </conditionalFormatting>
  <conditionalFormatting sqref="L80">
    <cfRule type="cellIs" priority="138" operator="between">
      <formula>1</formula>
      <formula>30</formula>
    </cfRule>
    <cfRule type="cellIs" priority="139" operator="greaterThan">
      <formula>0</formula>
    </cfRule>
    <cfRule type="cellIs" dxfId="157" priority="141" operator="equal">
      <formula>"-"</formula>
    </cfRule>
    <cfRule type="cellIs" dxfId="156" priority="142" operator="equal">
      <formula>"-"</formula>
    </cfRule>
  </conditionalFormatting>
  <conditionalFormatting sqref="L80">
    <cfRule type="cellIs" dxfId="155" priority="137" operator="greaterThan">
      <formula>0</formula>
    </cfRule>
  </conditionalFormatting>
  <conditionalFormatting sqref="L81">
    <cfRule type="cellIs" priority="132" operator="between">
      <formula>1</formula>
      <formula>30</formula>
    </cfRule>
    <cfRule type="cellIs" priority="133" operator="greaterThan">
      <formula>0</formula>
    </cfRule>
    <cfRule type="cellIs" dxfId="154" priority="135" operator="equal">
      <formula>"-"</formula>
    </cfRule>
    <cfRule type="cellIs" dxfId="153" priority="136" operator="equal">
      <formula>"-"</formula>
    </cfRule>
  </conditionalFormatting>
  <conditionalFormatting sqref="L81">
    <cfRule type="cellIs" dxfId="152" priority="131" operator="greaterThan">
      <formula>0</formula>
    </cfRule>
  </conditionalFormatting>
  <conditionalFormatting sqref="L82">
    <cfRule type="cellIs" priority="126" operator="between">
      <formula>1</formula>
      <formula>30</formula>
    </cfRule>
    <cfRule type="cellIs" priority="127" operator="greaterThan">
      <formula>0</formula>
    </cfRule>
    <cfRule type="cellIs" dxfId="151" priority="129" operator="equal">
      <formula>"-"</formula>
    </cfRule>
    <cfRule type="cellIs" dxfId="150" priority="130" operator="equal">
      <formula>"-"</formula>
    </cfRule>
  </conditionalFormatting>
  <conditionalFormatting sqref="L82">
    <cfRule type="cellIs" dxfId="149" priority="125" operator="greaterThan">
      <formula>0</formula>
    </cfRule>
  </conditionalFormatting>
  <conditionalFormatting sqref="L90">
    <cfRule type="cellIs" priority="120" operator="between">
      <formula>1</formula>
      <formula>30</formula>
    </cfRule>
    <cfRule type="cellIs" priority="121" operator="greaterThan">
      <formula>0</formula>
    </cfRule>
    <cfRule type="cellIs" dxfId="148" priority="123" operator="equal">
      <formula>"-"</formula>
    </cfRule>
    <cfRule type="cellIs" dxfId="147" priority="124" operator="equal">
      <formula>"-"</formula>
    </cfRule>
  </conditionalFormatting>
  <conditionalFormatting sqref="L90">
    <cfRule type="cellIs" dxfId="146" priority="119" operator="greaterThan">
      <formula>0</formula>
    </cfRule>
  </conditionalFormatting>
  <conditionalFormatting sqref="L91">
    <cfRule type="cellIs" priority="114" operator="between">
      <formula>1</formula>
      <formula>30</formula>
    </cfRule>
    <cfRule type="cellIs" priority="115" operator="greaterThan">
      <formula>0</formula>
    </cfRule>
    <cfRule type="cellIs" dxfId="145" priority="117" operator="equal">
      <formula>"-"</formula>
    </cfRule>
    <cfRule type="cellIs" dxfId="144" priority="118" operator="equal">
      <formula>"-"</formula>
    </cfRule>
  </conditionalFormatting>
  <conditionalFormatting sqref="L91">
    <cfRule type="cellIs" dxfId="143" priority="113" operator="greaterThan">
      <formula>0</formula>
    </cfRule>
  </conditionalFormatting>
  <conditionalFormatting sqref="L92">
    <cfRule type="cellIs" priority="108" operator="between">
      <formula>1</formula>
      <formula>30</formula>
    </cfRule>
    <cfRule type="cellIs" priority="109" operator="greaterThan">
      <formula>0</formula>
    </cfRule>
    <cfRule type="cellIs" dxfId="142" priority="111" operator="equal">
      <formula>"-"</formula>
    </cfRule>
    <cfRule type="cellIs" dxfId="141" priority="112" operator="equal">
      <formula>"-"</formula>
    </cfRule>
  </conditionalFormatting>
  <conditionalFormatting sqref="L92">
    <cfRule type="cellIs" dxfId="140" priority="107" operator="greaterThan">
      <formula>0</formula>
    </cfRule>
  </conditionalFormatting>
  <conditionalFormatting sqref="L93">
    <cfRule type="cellIs" priority="102" operator="between">
      <formula>1</formula>
      <formula>30</formula>
    </cfRule>
    <cfRule type="cellIs" priority="103" operator="greaterThan">
      <formula>0</formula>
    </cfRule>
    <cfRule type="cellIs" dxfId="139" priority="105" operator="equal">
      <formula>"-"</formula>
    </cfRule>
    <cfRule type="cellIs" dxfId="138" priority="106" operator="equal">
      <formula>"-"</formula>
    </cfRule>
  </conditionalFormatting>
  <conditionalFormatting sqref="L93">
    <cfRule type="cellIs" dxfId="137" priority="101" operator="greaterThan">
      <formula>0</formula>
    </cfRule>
  </conditionalFormatting>
  <conditionalFormatting sqref="L94">
    <cfRule type="cellIs" priority="96" operator="between">
      <formula>1</formula>
      <formula>30</formula>
    </cfRule>
    <cfRule type="cellIs" priority="97" operator="greaterThan">
      <formula>0</formula>
    </cfRule>
    <cfRule type="cellIs" dxfId="136" priority="99" operator="equal">
      <formula>"-"</formula>
    </cfRule>
    <cfRule type="cellIs" dxfId="135" priority="100" operator="equal">
      <formula>"-"</formula>
    </cfRule>
  </conditionalFormatting>
  <conditionalFormatting sqref="L94">
    <cfRule type="cellIs" dxfId="134" priority="95" operator="greaterThan">
      <formula>0</formula>
    </cfRule>
  </conditionalFormatting>
  <conditionalFormatting sqref="L76">
    <cfRule type="cellIs" priority="90" operator="between">
      <formula>1</formula>
      <formula>30</formula>
    </cfRule>
    <cfRule type="cellIs" priority="91" operator="greaterThan">
      <formula>0</formula>
    </cfRule>
    <cfRule type="cellIs" dxfId="133" priority="93" operator="equal">
      <formula>"-"</formula>
    </cfRule>
    <cfRule type="cellIs" dxfId="132" priority="94" operator="equal">
      <formula>"-"</formula>
    </cfRule>
  </conditionalFormatting>
  <conditionalFormatting sqref="L76">
    <cfRule type="cellIs" dxfId="131" priority="89" operator="greaterThan">
      <formula>0</formula>
    </cfRule>
  </conditionalFormatting>
  <conditionalFormatting sqref="O76">
    <cfRule type="cellIs" dxfId="130" priority="87" operator="equal">
      <formula>"SIM"</formula>
    </cfRule>
    <cfRule type="cellIs" dxfId="129" priority="88" operator="equal">
      <formula>"NÃO"</formula>
    </cfRule>
  </conditionalFormatting>
  <conditionalFormatting sqref="L21:L22">
    <cfRule type="cellIs" priority="82" operator="between">
      <formula>1</formula>
      <formula>30</formula>
    </cfRule>
    <cfRule type="cellIs" priority="83" operator="greaterThan">
      <formula>0</formula>
    </cfRule>
    <cfRule type="cellIs" dxfId="128" priority="85" operator="equal">
      <formula>"-"</formula>
    </cfRule>
    <cfRule type="cellIs" dxfId="127" priority="86" operator="equal">
      <formula>"-"</formula>
    </cfRule>
  </conditionalFormatting>
  <conditionalFormatting sqref="L21:L22">
    <cfRule type="cellIs" dxfId="126" priority="81" operator="greaterThan">
      <formula>0</formula>
    </cfRule>
  </conditionalFormatting>
  <conditionalFormatting sqref="O21:O22">
    <cfRule type="cellIs" dxfId="125" priority="79" operator="equal">
      <formula>"SIM"</formula>
    </cfRule>
    <cfRule type="cellIs" dxfId="124" priority="80" operator="equal">
      <formula>"NÃO"</formula>
    </cfRule>
  </conditionalFormatting>
  <conditionalFormatting sqref="H1:H1048576">
    <cfRule type="cellIs" dxfId="123" priority="78" operator="lessThan">
      <formula>0</formula>
    </cfRule>
  </conditionalFormatting>
  <conditionalFormatting sqref="H6:H232">
    <cfRule type="cellIs" dxfId="122" priority="77" operator="greaterThanOrEqual">
      <formula>0</formula>
    </cfRule>
  </conditionalFormatting>
  <conditionalFormatting sqref="J6:J232">
    <cfRule type="cellIs" dxfId="121" priority="75" operator="greaterThanOrEqual">
      <formula>0</formula>
    </cfRule>
    <cfRule type="cellIs" dxfId="120" priority="76" operator="greaterThan">
      <formula>0</formula>
    </cfRule>
  </conditionalFormatting>
  <conditionalFormatting sqref="J1:J1048576">
    <cfRule type="cellIs" dxfId="119" priority="74" operator="lessThan">
      <formula>0</formula>
    </cfRule>
  </conditionalFormatting>
  <conditionalFormatting sqref="L7">
    <cfRule type="cellIs" priority="70" operator="between">
      <formula>1</formula>
      <formula>30</formula>
    </cfRule>
    <cfRule type="cellIs" priority="71" operator="greaterThan">
      <formula>0</formula>
    </cfRule>
    <cfRule type="cellIs" dxfId="118" priority="72" operator="equal">
      <formula>"-"</formula>
    </cfRule>
    <cfRule type="cellIs" dxfId="117" priority="73" operator="equal">
      <formula>"-"</formula>
    </cfRule>
  </conditionalFormatting>
  <conditionalFormatting sqref="L7">
    <cfRule type="cellIs" dxfId="116" priority="69" operator="greaterThan">
      <formula>0</formula>
    </cfRule>
  </conditionalFormatting>
  <conditionalFormatting sqref="O7">
    <cfRule type="cellIs" dxfId="115" priority="67" operator="equal">
      <formula>"SIM"</formula>
    </cfRule>
    <cfRule type="cellIs" dxfId="114" priority="68" operator="equal">
      <formula>"NÃO"</formula>
    </cfRule>
  </conditionalFormatting>
  <conditionalFormatting sqref="H7">
    <cfRule type="cellIs" dxfId="113" priority="66" operator="lessThan">
      <formula>0</formula>
    </cfRule>
  </conditionalFormatting>
  <conditionalFormatting sqref="H7">
    <cfRule type="cellIs" dxfId="112" priority="65" operator="greaterThanOrEqual">
      <formula>0</formula>
    </cfRule>
  </conditionalFormatting>
  <conditionalFormatting sqref="J7">
    <cfRule type="cellIs" dxfId="111" priority="63" operator="greaterThanOrEqual">
      <formula>0</formula>
    </cfRule>
    <cfRule type="cellIs" dxfId="110" priority="64" operator="greaterThan">
      <formula>0</formula>
    </cfRule>
  </conditionalFormatting>
  <conditionalFormatting sqref="J7">
    <cfRule type="cellIs" dxfId="109" priority="62" operator="lessThan">
      <formula>0</formula>
    </cfRule>
  </conditionalFormatting>
  <conditionalFormatting sqref="L12:L13">
    <cfRule type="cellIs" priority="58" operator="between">
      <formula>1</formula>
      <formula>30</formula>
    </cfRule>
    <cfRule type="cellIs" priority="59" operator="greaterThan">
      <formula>0</formula>
    </cfRule>
    <cfRule type="cellIs" dxfId="108" priority="60" operator="equal">
      <formula>"-"</formula>
    </cfRule>
    <cfRule type="cellIs" dxfId="107" priority="61" operator="equal">
      <formula>"-"</formula>
    </cfRule>
  </conditionalFormatting>
  <conditionalFormatting sqref="L12:L13">
    <cfRule type="cellIs" dxfId="106" priority="57" operator="greaterThan">
      <formula>0</formula>
    </cfRule>
  </conditionalFormatting>
  <conditionalFormatting sqref="O12:O13">
    <cfRule type="cellIs" dxfId="105" priority="55" operator="equal">
      <formula>"SIM"</formula>
    </cfRule>
    <cfRule type="cellIs" dxfId="104" priority="56" operator="equal">
      <formula>"NÃO"</formula>
    </cfRule>
  </conditionalFormatting>
  <conditionalFormatting sqref="H12:H13">
    <cfRule type="cellIs" dxfId="103" priority="54" operator="lessThan">
      <formula>0</formula>
    </cfRule>
  </conditionalFormatting>
  <conditionalFormatting sqref="H12:H13">
    <cfRule type="cellIs" dxfId="102" priority="53" operator="greaterThanOrEqual">
      <formula>0</formula>
    </cfRule>
  </conditionalFormatting>
  <conditionalFormatting sqref="J12:J13">
    <cfRule type="cellIs" dxfId="101" priority="51" operator="greaterThanOrEqual">
      <formula>0</formula>
    </cfRule>
    <cfRule type="cellIs" dxfId="100" priority="52" operator="greaterThan">
      <formula>0</formula>
    </cfRule>
  </conditionalFormatting>
  <conditionalFormatting sqref="J12:J13">
    <cfRule type="cellIs" dxfId="99" priority="50" operator="lessThan">
      <formula>0</formula>
    </cfRule>
  </conditionalFormatting>
  <conditionalFormatting sqref="L15">
    <cfRule type="cellIs" priority="46" operator="between">
      <formula>1</formula>
      <formula>30</formula>
    </cfRule>
    <cfRule type="cellIs" priority="47" operator="greaterThan">
      <formula>0</formula>
    </cfRule>
    <cfRule type="cellIs" dxfId="98" priority="48" operator="equal">
      <formula>"-"</formula>
    </cfRule>
    <cfRule type="cellIs" dxfId="97" priority="49" operator="equal">
      <formula>"-"</formula>
    </cfRule>
  </conditionalFormatting>
  <conditionalFormatting sqref="L15">
    <cfRule type="cellIs" dxfId="96" priority="45" operator="greaterThan">
      <formula>0</formula>
    </cfRule>
  </conditionalFormatting>
  <conditionalFormatting sqref="H15">
    <cfRule type="cellIs" dxfId="95" priority="44" operator="lessThan">
      <formula>0</formula>
    </cfRule>
  </conditionalFormatting>
  <conditionalFormatting sqref="H15">
    <cfRule type="cellIs" dxfId="94" priority="43" operator="greaterThanOrEqual">
      <formula>0</formula>
    </cfRule>
  </conditionalFormatting>
  <conditionalFormatting sqref="J15">
    <cfRule type="cellIs" dxfId="93" priority="41" operator="greaterThanOrEqual">
      <formula>0</formula>
    </cfRule>
    <cfRule type="cellIs" dxfId="92" priority="42" operator="greaterThan">
      <formula>0</formula>
    </cfRule>
  </conditionalFormatting>
  <conditionalFormatting sqref="J15">
    <cfRule type="cellIs" dxfId="91" priority="40" operator="lessThan">
      <formula>0</formula>
    </cfRule>
  </conditionalFormatting>
  <conditionalFormatting sqref="L7:L8">
    <cfRule type="cellIs" priority="36" operator="between">
      <formula>1</formula>
      <formula>30</formula>
    </cfRule>
    <cfRule type="cellIs" priority="37" operator="greaterThan">
      <formula>0</formula>
    </cfRule>
    <cfRule type="cellIs" dxfId="90" priority="38" operator="equal">
      <formula>"-"</formula>
    </cfRule>
    <cfRule type="cellIs" dxfId="89" priority="39" operator="equal">
      <formula>"-"</formula>
    </cfRule>
  </conditionalFormatting>
  <conditionalFormatting sqref="L7:L8">
    <cfRule type="cellIs" dxfId="88" priority="35" operator="greaterThan">
      <formula>0</formula>
    </cfRule>
  </conditionalFormatting>
  <conditionalFormatting sqref="H7:H8">
    <cfRule type="cellIs" dxfId="87" priority="34" operator="lessThan">
      <formula>0</formula>
    </cfRule>
  </conditionalFormatting>
  <conditionalFormatting sqref="H7:H8">
    <cfRule type="cellIs" dxfId="86" priority="33" operator="greaterThanOrEqual">
      <formula>0</formula>
    </cfRule>
  </conditionalFormatting>
  <conditionalFormatting sqref="J7:J8">
    <cfRule type="cellIs" dxfId="85" priority="31" operator="greaterThanOrEqual">
      <formula>0</formula>
    </cfRule>
    <cfRule type="cellIs" dxfId="84" priority="32" operator="greaterThan">
      <formula>0</formula>
    </cfRule>
  </conditionalFormatting>
  <conditionalFormatting sqref="J7:J8">
    <cfRule type="cellIs" dxfId="83" priority="30" operator="lessThan">
      <formula>0</formula>
    </cfRule>
  </conditionalFormatting>
  <conditionalFormatting sqref="L9">
    <cfRule type="cellIs" priority="26" operator="between">
      <formula>1</formula>
      <formula>30</formula>
    </cfRule>
    <cfRule type="cellIs" priority="27" operator="greaterThan">
      <formula>0</formula>
    </cfRule>
    <cfRule type="cellIs" dxfId="82" priority="28" operator="equal">
      <formula>"-"</formula>
    </cfRule>
    <cfRule type="cellIs" dxfId="81" priority="29" operator="equal">
      <formula>"-"</formula>
    </cfRule>
  </conditionalFormatting>
  <conditionalFormatting sqref="L9">
    <cfRule type="cellIs" dxfId="80" priority="25" operator="greaterThan">
      <formula>0</formula>
    </cfRule>
  </conditionalFormatting>
  <conditionalFormatting sqref="J9">
    <cfRule type="cellIs" dxfId="79" priority="23" operator="greaterThanOrEqual">
      <formula>0</formula>
    </cfRule>
    <cfRule type="cellIs" dxfId="78" priority="24" operator="greaterThan">
      <formula>0</formula>
    </cfRule>
  </conditionalFormatting>
  <conditionalFormatting sqref="J9">
    <cfRule type="cellIs" dxfId="77" priority="22" operator="lessThan">
      <formula>0</formula>
    </cfRule>
  </conditionalFormatting>
  <conditionalFormatting sqref="L21">
    <cfRule type="cellIs" priority="18" operator="between">
      <formula>1</formula>
      <formula>30</formula>
    </cfRule>
    <cfRule type="cellIs" priority="19" operator="greaterThan">
      <formula>0</formula>
    </cfRule>
    <cfRule type="cellIs" dxfId="76" priority="20" operator="equal">
      <formula>"-"</formula>
    </cfRule>
    <cfRule type="cellIs" dxfId="75" priority="21" operator="equal">
      <formula>"-"</formula>
    </cfRule>
  </conditionalFormatting>
  <conditionalFormatting sqref="L21">
    <cfRule type="cellIs" dxfId="74" priority="17" operator="greaterThan">
      <formula>0</formula>
    </cfRule>
  </conditionalFormatting>
  <conditionalFormatting sqref="O21">
    <cfRule type="cellIs" dxfId="73" priority="15" operator="equal">
      <formula>"SIM"</formula>
    </cfRule>
    <cfRule type="cellIs" dxfId="72" priority="16" operator="equal">
      <formula>"NÃO"</formula>
    </cfRule>
  </conditionalFormatting>
  <conditionalFormatting sqref="L19">
    <cfRule type="cellIs" priority="11" operator="between">
      <formula>1</formula>
      <formula>30</formula>
    </cfRule>
    <cfRule type="cellIs" priority="12" operator="greaterThan">
      <formula>0</formula>
    </cfRule>
    <cfRule type="cellIs" dxfId="71" priority="13" operator="equal">
      <formula>"-"</formula>
    </cfRule>
    <cfRule type="cellIs" dxfId="70" priority="14" operator="equal">
      <formula>"-"</formula>
    </cfRule>
  </conditionalFormatting>
  <conditionalFormatting sqref="L19">
    <cfRule type="cellIs" dxfId="69" priority="10" operator="greaterThan">
      <formula>0</formula>
    </cfRule>
  </conditionalFormatting>
  <conditionalFormatting sqref="O19">
    <cfRule type="cellIs" dxfId="68" priority="8" operator="equal">
      <formula>"SIM"</formula>
    </cfRule>
    <cfRule type="cellIs" dxfId="67" priority="9" operator="equal">
      <formula>"NÃO"</formula>
    </cfRule>
  </conditionalFormatting>
  <conditionalFormatting sqref="L19">
    <cfRule type="cellIs" priority="4" operator="between">
      <formula>1</formula>
      <formula>30</formula>
    </cfRule>
    <cfRule type="cellIs" priority="5" operator="greaterThan">
      <formula>0</formula>
    </cfRule>
    <cfRule type="cellIs" dxfId="66" priority="6" operator="equal">
      <formula>"-"</formula>
    </cfRule>
    <cfRule type="cellIs" dxfId="65" priority="7" operator="equal">
      <formula>"-"</formula>
    </cfRule>
  </conditionalFormatting>
  <conditionalFormatting sqref="L19">
    <cfRule type="cellIs" dxfId="64" priority="3" operator="greaterThan">
      <formula>0</formula>
    </cfRule>
  </conditionalFormatting>
  <conditionalFormatting sqref="O19">
    <cfRule type="cellIs" dxfId="63" priority="1" operator="equal">
      <formula>"SIM"</formula>
    </cfRule>
    <cfRule type="cellIs" dxfId="62" priority="2" operator="equal">
      <formula>"NÃO"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7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33" activePane="bottomLeft" state="frozen"/>
      <selection pane="bottomLeft" activeCell="A47" sqref="A47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-247</v>
      </c>
      <c r="I6" s="26">
        <f>A6+19</f>
        <v>43121</v>
      </c>
      <c r="J6" s="17">
        <f ca="1">IF(I6&lt;&gt;"",I6-TODAY(),"-")</f>
        <v>-232</v>
      </c>
      <c r="K6" s="26">
        <f t="shared" ref="K6:K11" si="0">I6+30</f>
        <v>43151</v>
      </c>
      <c r="L6" s="10">
        <f t="shared" ref="L6:L67" ca="1" si="1">IF(K6&lt;&gt;"",K6-TODAY(),"-")</f>
        <v>-202</v>
      </c>
      <c r="M6" s="20"/>
      <c r="N6" s="42"/>
      <c r="O6" s="23" t="s">
        <v>1</v>
      </c>
    </row>
    <row r="7" spans="1:15">
      <c r="A7" s="27">
        <v>43164</v>
      </c>
      <c r="B7" s="56">
        <v>1002</v>
      </c>
      <c r="C7" s="56" t="s">
        <v>41</v>
      </c>
      <c r="D7" s="12" t="s">
        <v>57</v>
      </c>
      <c r="E7" s="54">
        <v>1508</v>
      </c>
      <c r="F7" s="91">
        <v>5500</v>
      </c>
      <c r="G7" s="44">
        <v>43164</v>
      </c>
      <c r="H7" s="17">
        <f t="shared" ref="H7:H68" ca="1" si="2">IF(G7&lt;&gt;"",G7-TODAY(),"-")</f>
        <v>-189</v>
      </c>
      <c r="I7" s="44">
        <v>43167</v>
      </c>
      <c r="J7" s="17">
        <f t="shared" ref="J7:J69" ca="1" si="3">IF(I7&lt;&gt;"",I7-TODAY(),"-")</f>
        <v>-186</v>
      </c>
      <c r="K7" s="44">
        <f t="shared" si="0"/>
        <v>43197</v>
      </c>
      <c r="L7" s="11">
        <f t="shared" ca="1" si="1"/>
        <v>-156</v>
      </c>
      <c r="M7" s="13">
        <v>5500</v>
      </c>
      <c r="N7" s="44">
        <v>43172</v>
      </c>
      <c r="O7" s="14" t="s">
        <v>45</v>
      </c>
    </row>
    <row r="8" spans="1:15">
      <c r="A8" s="27">
        <v>43164</v>
      </c>
      <c r="B8" s="56">
        <v>1002</v>
      </c>
      <c r="C8" s="56" t="s">
        <v>43</v>
      </c>
      <c r="D8" s="12" t="s">
        <v>44</v>
      </c>
      <c r="E8" s="56">
        <v>4196</v>
      </c>
      <c r="F8" s="91">
        <v>2200</v>
      </c>
      <c r="G8" s="44">
        <v>43164</v>
      </c>
      <c r="H8" s="17">
        <f t="shared" ca="1" si="2"/>
        <v>-189</v>
      </c>
      <c r="I8" s="44">
        <v>43167</v>
      </c>
      <c r="J8" s="17">
        <f t="shared" ca="1" si="3"/>
        <v>-186</v>
      </c>
      <c r="K8" s="44">
        <f t="shared" si="0"/>
        <v>43197</v>
      </c>
      <c r="L8" s="11">
        <f t="shared" ca="1" si="1"/>
        <v>-156</v>
      </c>
      <c r="M8" s="13">
        <v>2200</v>
      </c>
      <c r="N8" s="44">
        <v>43172</v>
      </c>
      <c r="O8" s="14" t="s">
        <v>45</v>
      </c>
    </row>
    <row r="9" spans="1:15">
      <c r="A9" s="27">
        <v>43164</v>
      </c>
      <c r="B9" s="56">
        <v>1002</v>
      </c>
      <c r="C9" s="56" t="s">
        <v>43</v>
      </c>
      <c r="D9" s="12" t="s">
        <v>44</v>
      </c>
      <c r="E9" s="56">
        <v>4197</v>
      </c>
      <c r="F9" s="91">
        <v>5500</v>
      </c>
      <c r="G9" s="44">
        <v>43164</v>
      </c>
      <c r="H9" s="17">
        <f t="shared" ref="H9" ca="1" si="4">IF(G9&lt;&gt;"",G9-TODAY(),"-")</f>
        <v>-189</v>
      </c>
      <c r="I9" s="44">
        <v>43167</v>
      </c>
      <c r="J9" s="17">
        <f t="shared" ref="J9" ca="1" si="5">IF(I9&lt;&gt;"",I9-TODAY(),"-")</f>
        <v>-186</v>
      </c>
      <c r="K9" s="44">
        <f t="shared" si="0"/>
        <v>43197</v>
      </c>
      <c r="L9" s="11">
        <f t="shared" ref="L9" ca="1" si="6">IF(K9&lt;&gt;"",K9-TODAY(),"-")</f>
        <v>-156</v>
      </c>
      <c r="M9" s="13">
        <v>5500</v>
      </c>
      <c r="N9" s="44">
        <v>43172</v>
      </c>
      <c r="O9" s="14" t="s">
        <v>45</v>
      </c>
    </row>
    <row r="10" spans="1:15">
      <c r="A10" s="27">
        <v>43164</v>
      </c>
      <c r="B10" s="56">
        <v>1002</v>
      </c>
      <c r="C10" s="56" t="s">
        <v>35</v>
      </c>
      <c r="D10" s="12" t="s">
        <v>34</v>
      </c>
      <c r="E10" s="56">
        <v>248</v>
      </c>
      <c r="F10" s="91">
        <v>3400</v>
      </c>
      <c r="G10" s="44">
        <v>43164</v>
      </c>
      <c r="H10" s="17">
        <f t="shared" ca="1" si="2"/>
        <v>-189</v>
      </c>
      <c r="I10" s="44">
        <v>43167</v>
      </c>
      <c r="J10" s="17">
        <f t="shared" ca="1" si="3"/>
        <v>-186</v>
      </c>
      <c r="K10" s="44">
        <f t="shared" si="0"/>
        <v>43197</v>
      </c>
      <c r="L10" s="11">
        <f t="shared" ca="1" si="1"/>
        <v>-156</v>
      </c>
      <c r="M10" s="13">
        <v>3400</v>
      </c>
      <c r="N10" s="44">
        <v>43172</v>
      </c>
      <c r="O10" s="14" t="s">
        <v>45</v>
      </c>
    </row>
    <row r="11" spans="1:15">
      <c r="A11" s="27">
        <v>43168</v>
      </c>
      <c r="B11" s="56">
        <v>1002</v>
      </c>
      <c r="C11" s="56" t="s">
        <v>35</v>
      </c>
      <c r="D11" s="12" t="s">
        <v>34</v>
      </c>
      <c r="E11" s="54">
        <v>257</v>
      </c>
      <c r="F11" s="91">
        <v>17275</v>
      </c>
      <c r="G11" s="44">
        <v>43168</v>
      </c>
      <c r="H11" s="17">
        <f t="shared" ca="1" si="2"/>
        <v>-185</v>
      </c>
      <c r="I11" s="44">
        <v>43171</v>
      </c>
      <c r="J11" s="17">
        <f t="shared" ca="1" si="3"/>
        <v>-182</v>
      </c>
      <c r="K11" s="44">
        <f t="shared" si="0"/>
        <v>43201</v>
      </c>
      <c r="L11" s="11">
        <f t="shared" ca="1" si="1"/>
        <v>-152</v>
      </c>
      <c r="M11" s="13">
        <v>17275</v>
      </c>
      <c r="N11" s="44">
        <v>43172</v>
      </c>
      <c r="O11" s="14" t="s">
        <v>45</v>
      </c>
    </row>
    <row r="12" spans="1:15">
      <c r="A12" s="27">
        <v>43171</v>
      </c>
      <c r="B12" s="56">
        <v>1002</v>
      </c>
      <c r="C12" s="56" t="s">
        <v>39</v>
      </c>
      <c r="D12" s="12" t="s">
        <v>63</v>
      </c>
      <c r="E12" s="56"/>
      <c r="F12" s="91">
        <v>600</v>
      </c>
      <c r="G12" s="44">
        <v>43171</v>
      </c>
      <c r="H12" s="17">
        <f t="shared" ca="1" si="2"/>
        <v>-182</v>
      </c>
      <c r="I12" s="44">
        <v>43171</v>
      </c>
      <c r="J12" s="17">
        <f t="shared" ca="1" si="3"/>
        <v>-182</v>
      </c>
      <c r="K12" s="44">
        <f>I12+5</f>
        <v>43176</v>
      </c>
      <c r="L12" s="32">
        <f t="shared" ca="1" si="1"/>
        <v>-177</v>
      </c>
      <c r="M12" s="13">
        <v>600</v>
      </c>
      <c r="N12" s="44">
        <v>43173</v>
      </c>
      <c r="O12" s="14" t="s">
        <v>45</v>
      </c>
    </row>
    <row r="13" spans="1:15">
      <c r="A13" s="25">
        <v>43194</v>
      </c>
      <c r="B13" s="57">
        <v>1002</v>
      </c>
      <c r="C13" s="56" t="s">
        <v>43</v>
      </c>
      <c r="D13" s="18" t="s">
        <v>44</v>
      </c>
      <c r="E13" s="54">
        <v>4270</v>
      </c>
      <c r="F13" s="92">
        <v>2200</v>
      </c>
      <c r="G13" s="45">
        <v>43195</v>
      </c>
      <c r="H13" s="17">
        <f t="shared" ca="1" si="2"/>
        <v>-158</v>
      </c>
      <c r="I13" s="45">
        <v>43200</v>
      </c>
      <c r="J13" s="17">
        <f t="shared" ca="1" si="3"/>
        <v>-153</v>
      </c>
      <c r="K13" s="45">
        <f>I13+30</f>
        <v>43230</v>
      </c>
      <c r="L13" s="11">
        <f t="shared" ca="1" si="1"/>
        <v>-123</v>
      </c>
      <c r="M13" s="13">
        <v>2200</v>
      </c>
      <c r="N13" s="44">
        <v>43207</v>
      </c>
      <c r="O13" s="14" t="s">
        <v>45</v>
      </c>
    </row>
    <row r="14" spans="1:15">
      <c r="A14" s="25">
        <v>43194</v>
      </c>
      <c r="B14" s="57">
        <v>1002</v>
      </c>
      <c r="C14" s="56" t="s">
        <v>41</v>
      </c>
      <c r="D14" s="18" t="s">
        <v>57</v>
      </c>
      <c r="E14" s="54">
        <v>1558</v>
      </c>
      <c r="F14" s="92">
        <v>5500</v>
      </c>
      <c r="G14" s="45">
        <v>43195</v>
      </c>
      <c r="H14" s="17">
        <f t="shared" ca="1" si="2"/>
        <v>-158</v>
      </c>
      <c r="I14" s="45">
        <v>43200</v>
      </c>
      <c r="J14" s="17">
        <f t="shared" ca="1" si="3"/>
        <v>-153</v>
      </c>
      <c r="K14" s="45">
        <f>I14+30</f>
        <v>43230</v>
      </c>
      <c r="L14" s="11">
        <f t="shared" ca="1" si="1"/>
        <v>-123</v>
      </c>
      <c r="M14" s="13">
        <v>5500</v>
      </c>
      <c r="N14" s="44">
        <v>43207</v>
      </c>
      <c r="O14" s="14" t="s">
        <v>45</v>
      </c>
    </row>
    <row r="15" spans="1:15">
      <c r="A15" s="25">
        <v>43200</v>
      </c>
      <c r="B15" s="57">
        <v>1002</v>
      </c>
      <c r="C15" s="56" t="s">
        <v>39</v>
      </c>
      <c r="D15" s="12" t="s">
        <v>63</v>
      </c>
      <c r="E15" s="56"/>
      <c r="F15" s="92">
        <v>600</v>
      </c>
      <c r="G15" s="45">
        <v>43200</v>
      </c>
      <c r="H15" s="17">
        <f t="shared" ca="1" si="2"/>
        <v>-153</v>
      </c>
      <c r="I15" s="45">
        <v>43206</v>
      </c>
      <c r="J15" s="17">
        <f t="shared" ca="1" si="3"/>
        <v>-147</v>
      </c>
      <c r="K15" s="45">
        <f>5+I15</f>
        <v>43211</v>
      </c>
      <c r="L15" s="11">
        <f t="shared" ca="1" si="1"/>
        <v>-142</v>
      </c>
      <c r="M15" s="13">
        <v>600</v>
      </c>
      <c r="N15" s="44">
        <v>43207</v>
      </c>
      <c r="O15" s="14" t="s">
        <v>45</v>
      </c>
    </row>
    <row r="16" spans="1:15">
      <c r="A16" s="25">
        <v>43202</v>
      </c>
      <c r="B16" s="57">
        <v>1002</v>
      </c>
      <c r="C16" s="56" t="s">
        <v>35</v>
      </c>
      <c r="D16" s="12" t="s">
        <v>34</v>
      </c>
      <c r="E16" s="54">
        <v>287</v>
      </c>
      <c r="F16" s="92">
        <v>950</v>
      </c>
      <c r="G16" s="45">
        <v>43202</v>
      </c>
      <c r="H16" s="17">
        <f t="shared" ca="1" si="2"/>
        <v>-151</v>
      </c>
      <c r="I16" s="45">
        <v>43207</v>
      </c>
      <c r="J16" s="17">
        <f t="shared" ca="1" si="3"/>
        <v>-146</v>
      </c>
      <c r="K16" s="45">
        <f>30+I16</f>
        <v>43237</v>
      </c>
      <c r="L16" s="11">
        <f t="shared" ca="1" si="1"/>
        <v>-116</v>
      </c>
      <c r="M16" s="13">
        <v>950</v>
      </c>
      <c r="N16" s="44">
        <v>43209</v>
      </c>
      <c r="O16" s="14" t="s">
        <v>45</v>
      </c>
    </row>
    <row r="17" spans="1:15">
      <c r="A17" s="25">
        <v>43202</v>
      </c>
      <c r="B17" s="57">
        <v>1002</v>
      </c>
      <c r="C17" s="56" t="s">
        <v>35</v>
      </c>
      <c r="D17" s="12" t="s">
        <v>34</v>
      </c>
      <c r="E17" s="56">
        <v>290</v>
      </c>
      <c r="F17" s="92">
        <v>22538</v>
      </c>
      <c r="G17" s="45">
        <v>43202</v>
      </c>
      <c r="H17" s="17">
        <f t="shared" ca="1" si="2"/>
        <v>-151</v>
      </c>
      <c r="I17" s="45">
        <v>43207</v>
      </c>
      <c r="J17" s="17">
        <f t="shared" ca="1" si="3"/>
        <v>-146</v>
      </c>
      <c r="K17" s="45">
        <f>30+I17</f>
        <v>43237</v>
      </c>
      <c r="L17" s="11">
        <f t="shared" ca="1" si="1"/>
        <v>-116</v>
      </c>
      <c r="M17" s="13">
        <v>22538</v>
      </c>
      <c r="N17" s="44">
        <v>43209</v>
      </c>
      <c r="O17" s="14" t="s">
        <v>45</v>
      </c>
    </row>
    <row r="18" spans="1:15">
      <c r="A18" s="27">
        <v>43207</v>
      </c>
      <c r="B18" s="56">
        <v>1002</v>
      </c>
      <c r="C18" s="56" t="s">
        <v>43</v>
      </c>
      <c r="D18" s="12" t="s">
        <v>44</v>
      </c>
      <c r="E18" s="56">
        <v>4271</v>
      </c>
      <c r="F18" s="91">
        <v>5500</v>
      </c>
      <c r="G18" s="44">
        <v>43207</v>
      </c>
      <c r="H18" s="17">
        <f t="shared" ca="1" si="2"/>
        <v>-146</v>
      </c>
      <c r="I18" s="44">
        <v>43213</v>
      </c>
      <c r="J18" s="17">
        <f t="shared" ca="1" si="3"/>
        <v>-140</v>
      </c>
      <c r="K18" s="44">
        <f>30+I18</f>
        <v>43243</v>
      </c>
      <c r="L18" s="32">
        <f t="shared" ca="1" si="1"/>
        <v>-110</v>
      </c>
      <c r="M18" s="13">
        <v>5500</v>
      </c>
      <c r="N18" s="44">
        <v>43236</v>
      </c>
      <c r="O18" s="14" t="s">
        <v>45</v>
      </c>
    </row>
    <row r="19" spans="1:15">
      <c r="A19" s="27">
        <v>43229</v>
      </c>
      <c r="B19" s="56">
        <v>1002</v>
      </c>
      <c r="C19" s="56" t="s">
        <v>43</v>
      </c>
      <c r="D19" s="12" t="s">
        <v>44</v>
      </c>
      <c r="E19" s="56">
        <v>4345</v>
      </c>
      <c r="F19" s="91">
        <v>2200</v>
      </c>
      <c r="G19" s="44">
        <v>43229</v>
      </c>
      <c r="H19" s="17">
        <f t="shared" ca="1" si="2"/>
        <v>-124</v>
      </c>
      <c r="I19" s="44">
        <v>43234</v>
      </c>
      <c r="J19" s="17">
        <f t="shared" ca="1" si="3"/>
        <v>-119</v>
      </c>
      <c r="K19" s="44">
        <f>I19+30</f>
        <v>43264</v>
      </c>
      <c r="L19" s="11">
        <f t="shared" ca="1" si="1"/>
        <v>-89</v>
      </c>
      <c r="M19" s="13">
        <v>2200</v>
      </c>
      <c r="N19" s="44">
        <v>43236</v>
      </c>
      <c r="O19" s="14" t="s">
        <v>45</v>
      </c>
    </row>
    <row r="20" spans="1:15">
      <c r="A20" s="27">
        <v>43229</v>
      </c>
      <c r="B20" s="56">
        <v>1002</v>
      </c>
      <c r="C20" s="56" t="s">
        <v>43</v>
      </c>
      <c r="D20" s="12" t="s">
        <v>44</v>
      </c>
      <c r="E20" s="56">
        <v>4346</v>
      </c>
      <c r="F20" s="91">
        <v>5500</v>
      </c>
      <c r="G20" s="44">
        <v>43229</v>
      </c>
      <c r="H20" s="17">
        <f t="shared" ca="1" si="2"/>
        <v>-124</v>
      </c>
      <c r="I20" s="44">
        <v>43234</v>
      </c>
      <c r="J20" s="17">
        <f t="shared" ca="1" si="3"/>
        <v>-119</v>
      </c>
      <c r="K20" s="44">
        <f>I20+30</f>
        <v>43264</v>
      </c>
      <c r="L20" s="11">
        <f t="shared" ca="1" si="1"/>
        <v>-89</v>
      </c>
      <c r="M20" s="13">
        <v>5500</v>
      </c>
      <c r="N20" s="44">
        <v>43236</v>
      </c>
      <c r="O20" s="14" t="s">
        <v>45</v>
      </c>
    </row>
    <row r="21" spans="1:15">
      <c r="A21" s="28">
        <v>43230</v>
      </c>
      <c r="B21" s="58">
        <v>1002</v>
      </c>
      <c r="C21" s="56" t="s">
        <v>41</v>
      </c>
      <c r="D21" s="18" t="s">
        <v>57</v>
      </c>
      <c r="E21" s="58">
        <v>1621</v>
      </c>
      <c r="F21" s="94">
        <v>5500</v>
      </c>
      <c r="G21" s="46">
        <v>43230</v>
      </c>
      <c r="H21" s="17">
        <f t="shared" ca="1" si="2"/>
        <v>-123</v>
      </c>
      <c r="I21" s="46">
        <v>43234</v>
      </c>
      <c r="J21" s="17">
        <f t="shared" ca="1" si="3"/>
        <v>-119</v>
      </c>
      <c r="K21" s="46">
        <f>I21+30</f>
        <v>43264</v>
      </c>
      <c r="L21" s="11">
        <f t="shared" ca="1" si="1"/>
        <v>-89</v>
      </c>
      <c r="M21" s="16">
        <v>5500</v>
      </c>
      <c r="N21" s="46">
        <v>43236</v>
      </c>
      <c r="O21" s="14" t="s">
        <v>45</v>
      </c>
    </row>
    <row r="22" spans="1:15">
      <c r="A22" s="28">
        <v>43234</v>
      </c>
      <c r="B22" s="57">
        <v>1002</v>
      </c>
      <c r="C22" s="56" t="s">
        <v>35</v>
      </c>
      <c r="D22" s="12" t="s">
        <v>34</v>
      </c>
      <c r="E22" s="58">
        <v>331</v>
      </c>
      <c r="F22" s="94">
        <v>950</v>
      </c>
      <c r="G22" s="46">
        <v>43234</v>
      </c>
      <c r="H22" s="17">
        <f t="shared" ca="1" si="2"/>
        <v>-119</v>
      </c>
      <c r="I22" s="46">
        <v>43236</v>
      </c>
      <c r="J22" s="17">
        <f t="shared" ca="1" si="3"/>
        <v>-117</v>
      </c>
      <c r="K22" s="46">
        <f>I22+30</f>
        <v>43266</v>
      </c>
      <c r="L22" s="11">
        <f t="shared" ca="1" si="1"/>
        <v>-87</v>
      </c>
      <c r="M22" s="16">
        <v>950</v>
      </c>
      <c r="N22" s="46">
        <v>43236</v>
      </c>
      <c r="O22" s="14" t="s">
        <v>45</v>
      </c>
    </row>
    <row r="23" spans="1:15">
      <c r="A23" s="28">
        <v>43234</v>
      </c>
      <c r="B23" s="57">
        <v>1002</v>
      </c>
      <c r="C23" s="56" t="s">
        <v>35</v>
      </c>
      <c r="D23" s="12" t="s">
        <v>34</v>
      </c>
      <c r="E23" s="54">
        <v>334</v>
      </c>
      <c r="F23" s="91">
        <v>21711</v>
      </c>
      <c r="G23" s="44">
        <v>43234</v>
      </c>
      <c r="H23" s="17">
        <f t="shared" ca="1" si="2"/>
        <v>-119</v>
      </c>
      <c r="I23" s="44">
        <v>43236</v>
      </c>
      <c r="J23" s="17">
        <f t="shared" ca="1" si="3"/>
        <v>-117</v>
      </c>
      <c r="K23" s="44">
        <f>I23+30</f>
        <v>43266</v>
      </c>
      <c r="L23" s="11">
        <f t="shared" ca="1" si="1"/>
        <v>-87</v>
      </c>
      <c r="M23" s="13">
        <v>21711</v>
      </c>
      <c r="N23" s="44">
        <v>43236</v>
      </c>
      <c r="O23" s="14" t="s">
        <v>45</v>
      </c>
    </row>
    <row r="24" spans="1:15">
      <c r="A24" s="27">
        <v>43235</v>
      </c>
      <c r="B24" s="57">
        <v>1002</v>
      </c>
      <c r="C24" s="56" t="s">
        <v>39</v>
      </c>
      <c r="D24" s="12" t="s">
        <v>63</v>
      </c>
      <c r="E24" s="56"/>
      <c r="F24" s="92">
        <v>600</v>
      </c>
      <c r="G24" s="44">
        <v>43235</v>
      </c>
      <c r="H24" s="17">
        <f t="shared" ca="1" si="2"/>
        <v>-118</v>
      </c>
      <c r="I24" s="44">
        <v>43236</v>
      </c>
      <c r="J24" s="17">
        <f t="shared" ca="1" si="3"/>
        <v>-117</v>
      </c>
      <c r="K24" s="44">
        <f>I24+5</f>
        <v>43241</v>
      </c>
      <c r="L24" s="11">
        <f t="shared" ca="1" si="1"/>
        <v>-112</v>
      </c>
      <c r="M24" s="13">
        <v>600</v>
      </c>
      <c r="N24" s="44">
        <v>43236</v>
      </c>
      <c r="O24" s="14" t="s">
        <v>45</v>
      </c>
    </row>
    <row r="25" spans="1:15">
      <c r="A25" s="25">
        <v>43244</v>
      </c>
      <c r="B25" s="57">
        <v>1002</v>
      </c>
      <c r="C25" s="56" t="s">
        <v>35</v>
      </c>
      <c r="D25" s="12" t="s">
        <v>34</v>
      </c>
      <c r="E25" s="54">
        <v>345</v>
      </c>
      <c r="F25" s="92">
        <v>8888</v>
      </c>
      <c r="G25" s="45">
        <v>43244</v>
      </c>
      <c r="H25" s="17">
        <f t="shared" ca="1" si="2"/>
        <v>-109</v>
      </c>
      <c r="I25" s="45">
        <v>43245</v>
      </c>
      <c r="J25" s="17">
        <f t="shared" ca="1" si="3"/>
        <v>-108</v>
      </c>
      <c r="K25" s="45">
        <f t="shared" ref="K25:K30" si="7">I25+30</f>
        <v>43275</v>
      </c>
      <c r="L25" s="11">
        <f t="shared" ca="1" si="1"/>
        <v>-78</v>
      </c>
      <c r="M25" s="21">
        <v>8888</v>
      </c>
      <c r="N25" s="45">
        <v>43262</v>
      </c>
      <c r="O25" s="14" t="s">
        <v>45</v>
      </c>
    </row>
    <row r="26" spans="1:15">
      <c r="A26" s="27">
        <v>43257</v>
      </c>
      <c r="B26" s="56">
        <v>1002</v>
      </c>
      <c r="C26" s="56" t="s">
        <v>43</v>
      </c>
      <c r="D26" s="12" t="s">
        <v>44</v>
      </c>
      <c r="E26" s="58">
        <v>4391</v>
      </c>
      <c r="F26" s="94">
        <v>5500</v>
      </c>
      <c r="G26" s="44">
        <v>43257</v>
      </c>
      <c r="H26" s="17">
        <f t="shared" ca="1" si="2"/>
        <v>-96</v>
      </c>
      <c r="I26" s="44">
        <v>43262</v>
      </c>
      <c r="J26" s="17">
        <f t="shared" ca="1" si="3"/>
        <v>-91</v>
      </c>
      <c r="K26" s="44">
        <f t="shared" si="7"/>
        <v>43292</v>
      </c>
      <c r="L26" s="11">
        <f t="shared" ca="1" si="1"/>
        <v>-61</v>
      </c>
      <c r="M26" s="13">
        <v>5500</v>
      </c>
      <c r="N26" s="44">
        <v>43291</v>
      </c>
      <c r="O26" s="14" t="s">
        <v>45</v>
      </c>
    </row>
    <row r="27" spans="1:15">
      <c r="A27" s="27">
        <v>43257</v>
      </c>
      <c r="B27" s="56">
        <v>1002</v>
      </c>
      <c r="C27" s="56" t="s">
        <v>43</v>
      </c>
      <c r="D27" s="12" t="s">
        <v>44</v>
      </c>
      <c r="E27" s="54">
        <v>4390</v>
      </c>
      <c r="F27" s="91">
        <v>2200</v>
      </c>
      <c r="G27" s="44">
        <v>43257</v>
      </c>
      <c r="H27" s="17">
        <f t="shared" ca="1" si="2"/>
        <v>-96</v>
      </c>
      <c r="I27" s="44">
        <v>43262</v>
      </c>
      <c r="J27" s="17">
        <f t="shared" ca="1" si="3"/>
        <v>-91</v>
      </c>
      <c r="K27" s="44">
        <f t="shared" si="7"/>
        <v>43292</v>
      </c>
      <c r="L27" s="11">
        <f t="shared" ca="1" si="1"/>
        <v>-61</v>
      </c>
      <c r="M27" s="13">
        <v>2200</v>
      </c>
      <c r="N27" s="44">
        <v>43291</v>
      </c>
      <c r="O27" s="14" t="s">
        <v>45</v>
      </c>
    </row>
    <row r="28" spans="1:15">
      <c r="A28" s="27">
        <v>43258</v>
      </c>
      <c r="B28" s="56">
        <v>1002</v>
      </c>
      <c r="C28" s="56" t="s">
        <v>35</v>
      </c>
      <c r="D28" s="12" t="s">
        <v>34</v>
      </c>
      <c r="E28" s="54">
        <v>366</v>
      </c>
      <c r="F28" s="91">
        <v>20004</v>
      </c>
      <c r="G28" s="44">
        <v>43258</v>
      </c>
      <c r="H28" s="17">
        <f t="shared" ca="1" si="2"/>
        <v>-95</v>
      </c>
      <c r="I28" s="44">
        <v>43258</v>
      </c>
      <c r="J28" s="17">
        <f t="shared" ca="1" si="3"/>
        <v>-95</v>
      </c>
      <c r="K28" s="44">
        <f t="shared" si="7"/>
        <v>43288</v>
      </c>
      <c r="L28" s="11">
        <f t="shared" ca="1" si="1"/>
        <v>-65</v>
      </c>
      <c r="M28" s="13">
        <v>20004</v>
      </c>
      <c r="N28" s="44">
        <v>43262</v>
      </c>
      <c r="O28" s="14" t="s">
        <v>45</v>
      </c>
    </row>
    <row r="29" spans="1:15">
      <c r="A29" s="27">
        <v>43258</v>
      </c>
      <c r="B29" s="57">
        <v>1002</v>
      </c>
      <c r="C29" s="56" t="s">
        <v>35</v>
      </c>
      <c r="D29" s="12" t="s">
        <v>34</v>
      </c>
      <c r="E29" s="58">
        <v>365</v>
      </c>
      <c r="F29" s="94">
        <v>950</v>
      </c>
      <c r="G29" s="44">
        <v>43258</v>
      </c>
      <c r="H29" s="17">
        <f t="shared" ca="1" si="2"/>
        <v>-95</v>
      </c>
      <c r="I29" s="44">
        <v>43258</v>
      </c>
      <c r="J29" s="17">
        <f t="shared" ca="1" si="3"/>
        <v>-95</v>
      </c>
      <c r="K29" s="44">
        <f t="shared" si="7"/>
        <v>43288</v>
      </c>
      <c r="L29" s="11">
        <f t="shared" ca="1" si="1"/>
        <v>-65</v>
      </c>
      <c r="M29" s="13">
        <v>950</v>
      </c>
      <c r="N29" s="44">
        <v>43262</v>
      </c>
      <c r="O29" s="14" t="s">
        <v>45</v>
      </c>
    </row>
    <row r="30" spans="1:15">
      <c r="A30" s="27">
        <v>43258</v>
      </c>
      <c r="B30" s="58">
        <v>1002</v>
      </c>
      <c r="C30" s="56" t="s">
        <v>41</v>
      </c>
      <c r="D30" s="18" t="s">
        <v>57</v>
      </c>
      <c r="E30" s="54">
        <v>39</v>
      </c>
      <c r="F30" s="91">
        <v>5500</v>
      </c>
      <c r="G30" s="44">
        <v>43258</v>
      </c>
      <c r="H30" s="17">
        <f t="shared" ca="1" si="2"/>
        <v>-95</v>
      </c>
      <c r="I30" s="44">
        <v>43258</v>
      </c>
      <c r="J30" s="17">
        <f t="shared" ca="1" si="3"/>
        <v>-95</v>
      </c>
      <c r="K30" s="44">
        <f t="shared" si="7"/>
        <v>43288</v>
      </c>
      <c r="L30" s="11">
        <f t="shared" ca="1" si="1"/>
        <v>-65</v>
      </c>
      <c r="M30" s="13">
        <v>5500</v>
      </c>
      <c r="N30" s="44">
        <v>43262</v>
      </c>
      <c r="O30" s="14" t="s">
        <v>45</v>
      </c>
    </row>
    <row r="31" spans="1:15">
      <c r="A31" s="27">
        <v>43271</v>
      </c>
      <c r="B31" s="56">
        <v>1002</v>
      </c>
      <c r="C31" s="56" t="s">
        <v>39</v>
      </c>
      <c r="D31" s="12" t="s">
        <v>63</v>
      </c>
      <c r="E31" s="56"/>
      <c r="F31" s="92">
        <v>600</v>
      </c>
      <c r="G31" s="44">
        <v>43271</v>
      </c>
      <c r="H31" s="17">
        <f t="shared" ca="1" si="2"/>
        <v>-82</v>
      </c>
      <c r="I31" s="44">
        <v>43272</v>
      </c>
      <c r="J31" s="17">
        <f t="shared" ca="1" si="3"/>
        <v>-81</v>
      </c>
      <c r="K31" s="44">
        <f>I31+5</f>
        <v>43277</v>
      </c>
      <c r="L31" s="11">
        <f t="shared" ca="1" si="1"/>
        <v>-76</v>
      </c>
      <c r="M31" s="13">
        <v>600</v>
      </c>
      <c r="N31" s="44">
        <v>43278</v>
      </c>
      <c r="O31" s="14" t="s">
        <v>45</v>
      </c>
    </row>
    <row r="32" spans="1:15">
      <c r="A32" s="27">
        <v>43284</v>
      </c>
      <c r="B32" s="56">
        <v>1002</v>
      </c>
      <c r="C32" s="56" t="s">
        <v>43</v>
      </c>
      <c r="D32" s="12" t="s">
        <v>44</v>
      </c>
      <c r="E32" s="56">
        <v>4447</v>
      </c>
      <c r="F32" s="91">
        <v>2200</v>
      </c>
      <c r="G32" s="44">
        <v>43284</v>
      </c>
      <c r="H32" s="17">
        <f t="shared" ca="1" si="2"/>
        <v>-69</v>
      </c>
      <c r="I32" s="44">
        <v>43291</v>
      </c>
      <c r="J32" s="17">
        <f t="shared" ca="1" si="3"/>
        <v>-62</v>
      </c>
      <c r="K32" s="44">
        <f>I32+30</f>
        <v>43321</v>
      </c>
      <c r="L32" s="11">
        <f t="shared" ca="1" si="1"/>
        <v>-32</v>
      </c>
      <c r="M32" s="13">
        <v>2200</v>
      </c>
      <c r="N32" s="44">
        <v>43297</v>
      </c>
      <c r="O32" s="14" t="s">
        <v>45</v>
      </c>
    </row>
    <row r="33" spans="1:15">
      <c r="A33" s="27">
        <v>43284</v>
      </c>
      <c r="B33" s="56">
        <v>1002</v>
      </c>
      <c r="C33" s="56" t="s">
        <v>43</v>
      </c>
      <c r="D33" s="12" t="s">
        <v>44</v>
      </c>
      <c r="E33" s="54">
        <v>4448</v>
      </c>
      <c r="F33" s="91">
        <v>5500</v>
      </c>
      <c r="G33" s="44">
        <v>43284</v>
      </c>
      <c r="H33" s="17">
        <f t="shared" ca="1" si="2"/>
        <v>-69</v>
      </c>
      <c r="I33" s="44">
        <v>43291</v>
      </c>
      <c r="J33" s="17">
        <f t="shared" ca="1" si="3"/>
        <v>-62</v>
      </c>
      <c r="K33" s="44">
        <f>I33+30</f>
        <v>43321</v>
      </c>
      <c r="L33" s="11">
        <f t="shared" ca="1" si="1"/>
        <v>-32</v>
      </c>
      <c r="M33" s="13">
        <v>5500</v>
      </c>
      <c r="N33" s="44">
        <v>43297</v>
      </c>
      <c r="O33" s="14" t="s">
        <v>45</v>
      </c>
    </row>
    <row r="34" spans="1:15">
      <c r="A34" s="27">
        <v>43284</v>
      </c>
      <c r="B34" s="58">
        <v>1002</v>
      </c>
      <c r="C34" s="56" t="s">
        <v>41</v>
      </c>
      <c r="D34" s="18" t="s">
        <v>57</v>
      </c>
      <c r="E34" s="58">
        <v>99</v>
      </c>
      <c r="F34" s="94">
        <v>5500</v>
      </c>
      <c r="G34" s="44">
        <v>43284</v>
      </c>
      <c r="H34" s="17">
        <f t="shared" ca="1" si="2"/>
        <v>-69</v>
      </c>
      <c r="I34" s="44">
        <v>43291</v>
      </c>
      <c r="J34" s="17">
        <f t="shared" ca="1" si="3"/>
        <v>-62</v>
      </c>
      <c r="K34" s="44">
        <f>I34+30</f>
        <v>43321</v>
      </c>
      <c r="L34" s="11">
        <f t="shared" ca="1" si="1"/>
        <v>-32</v>
      </c>
      <c r="M34" s="13">
        <v>5500</v>
      </c>
      <c r="N34" s="44">
        <v>43297</v>
      </c>
      <c r="O34" s="14" t="s">
        <v>45</v>
      </c>
    </row>
    <row r="35" spans="1:15">
      <c r="A35" s="27">
        <v>43290</v>
      </c>
      <c r="B35" s="57">
        <v>1002</v>
      </c>
      <c r="C35" s="56" t="s">
        <v>39</v>
      </c>
      <c r="D35" s="12" t="s">
        <v>63</v>
      </c>
      <c r="E35" s="56"/>
      <c r="F35" s="92">
        <v>600</v>
      </c>
      <c r="G35" s="44">
        <v>43290</v>
      </c>
      <c r="H35" s="17">
        <f t="shared" ca="1" si="2"/>
        <v>-63</v>
      </c>
      <c r="I35" s="44">
        <v>43291</v>
      </c>
      <c r="J35" s="17">
        <f t="shared" ca="1" si="3"/>
        <v>-62</v>
      </c>
      <c r="K35" s="44">
        <f>I35+5</f>
        <v>43296</v>
      </c>
      <c r="L35" s="32">
        <f t="shared" ca="1" si="1"/>
        <v>-57</v>
      </c>
      <c r="M35" s="13">
        <v>600</v>
      </c>
      <c r="N35" s="44">
        <v>43291</v>
      </c>
      <c r="O35" s="14" t="s">
        <v>45</v>
      </c>
    </row>
    <row r="36" spans="1:15">
      <c r="A36" s="27">
        <v>43291</v>
      </c>
      <c r="B36" s="57">
        <v>1002</v>
      </c>
      <c r="C36" s="56" t="s">
        <v>35</v>
      </c>
      <c r="D36" s="12" t="s">
        <v>34</v>
      </c>
      <c r="E36" s="54">
        <v>401</v>
      </c>
      <c r="F36" s="91">
        <v>950</v>
      </c>
      <c r="G36" s="44">
        <v>43291</v>
      </c>
      <c r="H36" s="17">
        <f t="shared" ca="1" si="2"/>
        <v>-62</v>
      </c>
      <c r="I36" s="44">
        <v>43291</v>
      </c>
      <c r="J36" s="17">
        <f t="shared" ca="1" si="3"/>
        <v>-62</v>
      </c>
      <c r="K36" s="44">
        <f>I36+30</f>
        <v>43321</v>
      </c>
      <c r="L36" s="11">
        <f t="shared" ca="1" si="1"/>
        <v>-32</v>
      </c>
      <c r="M36" s="13">
        <v>950</v>
      </c>
      <c r="N36" s="44">
        <v>43297</v>
      </c>
      <c r="O36" s="14" t="s">
        <v>45</v>
      </c>
    </row>
    <row r="37" spans="1:15">
      <c r="A37" s="27">
        <v>43291</v>
      </c>
      <c r="B37" s="57">
        <v>1002</v>
      </c>
      <c r="C37" s="56" t="s">
        <v>35</v>
      </c>
      <c r="D37" s="12" t="s">
        <v>34</v>
      </c>
      <c r="E37" s="54">
        <v>406</v>
      </c>
      <c r="F37" s="91">
        <v>19721</v>
      </c>
      <c r="G37" s="44">
        <v>43291</v>
      </c>
      <c r="H37" s="17">
        <f t="shared" ca="1" si="2"/>
        <v>-62</v>
      </c>
      <c r="I37" s="44">
        <v>43291</v>
      </c>
      <c r="J37" s="17">
        <f t="shared" ca="1" si="3"/>
        <v>-62</v>
      </c>
      <c r="K37" s="44">
        <f>I37+30</f>
        <v>43321</v>
      </c>
      <c r="L37" s="11">
        <f t="shared" ca="1" si="1"/>
        <v>-32</v>
      </c>
      <c r="M37" s="13">
        <v>19721</v>
      </c>
      <c r="N37" s="44">
        <v>43297</v>
      </c>
      <c r="O37" s="14" t="s">
        <v>45</v>
      </c>
    </row>
    <row r="38" spans="1:15">
      <c r="A38" s="27">
        <v>43327</v>
      </c>
      <c r="B38" s="57">
        <v>1002</v>
      </c>
      <c r="C38" s="56" t="s">
        <v>39</v>
      </c>
      <c r="D38" s="12" t="s">
        <v>63</v>
      </c>
      <c r="E38" s="56"/>
      <c r="F38" s="92">
        <v>600</v>
      </c>
      <c r="G38" s="44">
        <v>43327</v>
      </c>
      <c r="H38" s="17">
        <f t="shared" ca="1" si="2"/>
        <v>-26</v>
      </c>
      <c r="I38" s="44">
        <v>43328</v>
      </c>
      <c r="J38" s="17">
        <f t="shared" ca="1" si="3"/>
        <v>-25</v>
      </c>
      <c r="K38" s="44">
        <f>I38+5</f>
        <v>43333</v>
      </c>
      <c r="L38" s="11">
        <f t="shared" ca="1" si="1"/>
        <v>-20</v>
      </c>
      <c r="M38" s="13">
        <v>600</v>
      </c>
      <c r="N38" s="44">
        <v>43329</v>
      </c>
      <c r="O38" s="14" t="s">
        <v>45</v>
      </c>
    </row>
    <row r="39" spans="1:15">
      <c r="A39" s="27">
        <v>43327</v>
      </c>
      <c r="B39" s="57">
        <v>1002</v>
      </c>
      <c r="C39" s="56" t="s">
        <v>35</v>
      </c>
      <c r="D39" s="12" t="s">
        <v>34</v>
      </c>
      <c r="E39" s="54">
        <v>438</v>
      </c>
      <c r="F39" s="91">
        <v>950</v>
      </c>
      <c r="G39" s="44">
        <v>43327</v>
      </c>
      <c r="H39" s="17">
        <f t="shared" ref="H39" ca="1" si="8">IF(G39&lt;&gt;"",G39-TODAY(),"-")</f>
        <v>-26</v>
      </c>
      <c r="I39" s="44">
        <v>43329</v>
      </c>
      <c r="J39" s="17">
        <f t="shared" ref="J39" ca="1" si="9">IF(I39&lt;&gt;"",I39-TODAY(),"-")</f>
        <v>-24</v>
      </c>
      <c r="K39" s="44">
        <f>I39+30</f>
        <v>43359</v>
      </c>
      <c r="L39" s="11">
        <f t="shared" ca="1" si="1"/>
        <v>6</v>
      </c>
      <c r="M39" s="13">
        <v>950</v>
      </c>
      <c r="N39" s="44">
        <v>43329</v>
      </c>
      <c r="O39" s="14" t="s">
        <v>45</v>
      </c>
    </row>
    <row r="40" spans="1:15">
      <c r="A40" s="27">
        <v>43327</v>
      </c>
      <c r="B40" s="57">
        <v>1002</v>
      </c>
      <c r="C40" s="56" t="s">
        <v>35</v>
      </c>
      <c r="D40" s="12" t="s">
        <v>34</v>
      </c>
      <c r="E40" s="54">
        <v>441</v>
      </c>
      <c r="F40" s="91">
        <v>19595</v>
      </c>
      <c r="G40" s="44">
        <v>43327</v>
      </c>
      <c r="H40" s="17">
        <f t="shared" ca="1" si="2"/>
        <v>-26</v>
      </c>
      <c r="I40" s="44">
        <v>43329</v>
      </c>
      <c r="J40" s="17">
        <f t="shared" ca="1" si="3"/>
        <v>-24</v>
      </c>
      <c r="K40" s="44">
        <f>I40+30</f>
        <v>43359</v>
      </c>
      <c r="L40" s="11">
        <f t="shared" ca="1" si="1"/>
        <v>6</v>
      </c>
      <c r="M40" s="13">
        <v>19595</v>
      </c>
      <c r="N40" s="44">
        <v>43329</v>
      </c>
      <c r="O40" s="14" t="s">
        <v>45</v>
      </c>
    </row>
    <row r="41" spans="1:15">
      <c r="A41" s="27">
        <v>43327</v>
      </c>
      <c r="B41" s="56">
        <v>1002</v>
      </c>
      <c r="C41" s="56" t="s">
        <v>43</v>
      </c>
      <c r="D41" s="12" t="s">
        <v>44</v>
      </c>
      <c r="E41" s="54">
        <v>4499</v>
      </c>
      <c r="F41" s="91">
        <v>2200</v>
      </c>
      <c r="G41" s="44">
        <v>43327</v>
      </c>
      <c r="H41" s="17">
        <f t="shared" ca="1" si="2"/>
        <v>-26</v>
      </c>
      <c r="I41" s="44">
        <v>43329</v>
      </c>
      <c r="J41" s="17">
        <f t="shared" ca="1" si="3"/>
        <v>-24</v>
      </c>
      <c r="K41" s="44">
        <f>I41+30</f>
        <v>43359</v>
      </c>
      <c r="L41" s="11">
        <f t="shared" ca="1" si="1"/>
        <v>6</v>
      </c>
      <c r="M41" s="13"/>
      <c r="N41" s="44"/>
      <c r="O41" s="14" t="s">
        <v>1</v>
      </c>
    </row>
    <row r="42" spans="1:15">
      <c r="A42" s="27">
        <v>43327</v>
      </c>
      <c r="B42" s="56">
        <v>1002</v>
      </c>
      <c r="C42" s="56" t="s">
        <v>43</v>
      </c>
      <c r="D42" s="12" t="s">
        <v>44</v>
      </c>
      <c r="E42" s="54">
        <v>4500</v>
      </c>
      <c r="F42" s="91">
        <v>5500</v>
      </c>
      <c r="G42" s="44">
        <v>43327</v>
      </c>
      <c r="H42" s="17">
        <f t="shared" ca="1" si="2"/>
        <v>-26</v>
      </c>
      <c r="I42" s="44">
        <v>43329</v>
      </c>
      <c r="J42" s="17">
        <f t="shared" ca="1" si="3"/>
        <v>-24</v>
      </c>
      <c r="K42" s="44">
        <f>I42+30</f>
        <v>43359</v>
      </c>
      <c r="L42" s="32">
        <f t="shared" ca="1" si="1"/>
        <v>6</v>
      </c>
      <c r="M42" s="13"/>
      <c r="N42" s="44"/>
      <c r="O42" s="14" t="s">
        <v>1</v>
      </c>
    </row>
    <row r="43" spans="1:15">
      <c r="A43" s="27">
        <v>43327</v>
      </c>
      <c r="B43" s="58">
        <v>1002</v>
      </c>
      <c r="C43" s="56" t="s">
        <v>41</v>
      </c>
      <c r="D43" s="18" t="s">
        <v>57</v>
      </c>
      <c r="E43" s="54">
        <v>216</v>
      </c>
      <c r="F43" s="91">
        <v>5500</v>
      </c>
      <c r="G43" s="44">
        <v>43327</v>
      </c>
      <c r="H43" s="17">
        <f t="shared" ca="1" si="2"/>
        <v>-26</v>
      </c>
      <c r="I43" s="44">
        <v>43329</v>
      </c>
      <c r="J43" s="17">
        <f t="shared" ca="1" si="3"/>
        <v>-24</v>
      </c>
      <c r="K43" s="44">
        <f>I43+30</f>
        <v>43359</v>
      </c>
      <c r="L43" s="32">
        <f t="shared" ca="1" si="1"/>
        <v>6</v>
      </c>
      <c r="M43" s="13"/>
      <c r="N43" s="44"/>
      <c r="O43" s="14" t="s">
        <v>1</v>
      </c>
    </row>
    <row r="44" spans="1:15">
      <c r="A44" s="27">
        <v>43346</v>
      </c>
      <c r="B44" s="58">
        <v>1002</v>
      </c>
      <c r="C44" s="56" t="s">
        <v>41</v>
      </c>
      <c r="D44" s="18" t="s">
        <v>57</v>
      </c>
      <c r="E44" s="54">
        <v>278</v>
      </c>
      <c r="F44" s="91">
        <v>5500</v>
      </c>
      <c r="G44" s="44"/>
      <c r="H44" s="17" t="str">
        <f t="shared" ca="1" si="2"/>
        <v>-</v>
      </c>
      <c r="I44" s="44"/>
      <c r="J44" s="17" t="str">
        <f t="shared" ca="1" si="3"/>
        <v>-</v>
      </c>
      <c r="K44" s="44"/>
      <c r="L44" s="32" t="str">
        <f t="shared" ca="1" si="1"/>
        <v>-</v>
      </c>
      <c r="M44" s="13"/>
      <c r="N44" s="44"/>
      <c r="O44" s="14" t="s">
        <v>1</v>
      </c>
    </row>
    <row r="45" spans="1:15">
      <c r="A45" s="27">
        <v>43349</v>
      </c>
      <c r="B45" s="56">
        <v>1002</v>
      </c>
      <c r="C45" s="56" t="s">
        <v>43</v>
      </c>
      <c r="D45" s="12" t="s">
        <v>44</v>
      </c>
      <c r="E45" s="54">
        <v>4563</v>
      </c>
      <c r="F45" s="91">
        <v>2200</v>
      </c>
      <c r="G45" s="44"/>
      <c r="H45" s="17" t="str">
        <f t="shared" ca="1" si="2"/>
        <v>-</v>
      </c>
      <c r="I45" s="44"/>
      <c r="J45" s="17" t="str">
        <f t="shared" ca="1" si="3"/>
        <v>-</v>
      </c>
      <c r="K45" s="44"/>
      <c r="L45" s="11" t="str">
        <f t="shared" ca="1" si="1"/>
        <v>-</v>
      </c>
      <c r="M45" s="13"/>
      <c r="N45" s="44"/>
      <c r="O45" s="14" t="s">
        <v>1</v>
      </c>
    </row>
    <row r="46" spans="1:15">
      <c r="A46" s="27">
        <v>43349</v>
      </c>
      <c r="B46" s="56"/>
      <c r="C46" s="56" t="s">
        <v>43</v>
      </c>
      <c r="D46" s="12" t="s">
        <v>44</v>
      </c>
      <c r="E46" s="54">
        <v>4564</v>
      </c>
      <c r="F46" s="91">
        <v>5500</v>
      </c>
      <c r="G46" s="44"/>
      <c r="H46" s="17" t="str">
        <f t="shared" ca="1" si="2"/>
        <v>-</v>
      </c>
      <c r="I46" s="44"/>
      <c r="J46" s="17" t="str">
        <f t="shared" ca="1" si="3"/>
        <v>-</v>
      </c>
      <c r="K46" s="44"/>
      <c r="L46" s="11" t="str">
        <f t="shared" ca="1" si="1"/>
        <v>-</v>
      </c>
      <c r="M46" s="13"/>
      <c r="N46" s="44"/>
      <c r="O46" s="14" t="s">
        <v>1</v>
      </c>
    </row>
    <row r="47" spans="1:15">
      <c r="A47" s="27"/>
      <c r="B47" s="56"/>
      <c r="C47" s="56"/>
      <c r="D47" s="12"/>
      <c r="E47" s="56"/>
      <c r="F47" s="91"/>
      <c r="G47" s="44"/>
      <c r="H47" s="17" t="str">
        <f t="shared" ca="1" si="2"/>
        <v>-</v>
      </c>
      <c r="I47" s="44"/>
      <c r="J47" s="17" t="str">
        <f t="shared" ca="1" si="3"/>
        <v>-</v>
      </c>
      <c r="K47" s="44"/>
      <c r="L47" s="11" t="str">
        <f t="shared" ca="1" si="1"/>
        <v>-</v>
      </c>
      <c r="M47" s="13"/>
      <c r="N47" s="44"/>
      <c r="O47" s="14" t="s">
        <v>1</v>
      </c>
    </row>
    <row r="48" spans="1:15">
      <c r="A48" s="27"/>
      <c r="B48" s="56"/>
      <c r="C48" s="56"/>
      <c r="D48" s="12"/>
      <c r="E48" s="56"/>
      <c r="F48" s="91"/>
      <c r="G48" s="44"/>
      <c r="H48" s="17" t="str">
        <f t="shared" ca="1" si="2"/>
        <v>-</v>
      </c>
      <c r="I48" s="44"/>
      <c r="J48" s="17" t="str">
        <f t="shared" ca="1" si="3"/>
        <v>-</v>
      </c>
      <c r="K48" s="44"/>
      <c r="L48" s="32" t="str">
        <f t="shared" ca="1" si="1"/>
        <v>-</v>
      </c>
      <c r="M48" s="13"/>
      <c r="N48" s="44"/>
      <c r="O48" s="14" t="s">
        <v>1</v>
      </c>
    </row>
    <row r="49" spans="1:15">
      <c r="A49" s="44"/>
      <c r="B49" s="56"/>
      <c r="C49" s="56"/>
      <c r="D49" s="12"/>
      <c r="E49" s="56"/>
      <c r="F49" s="91"/>
      <c r="G49" s="44"/>
      <c r="H49" s="17" t="str">
        <f t="shared" ca="1" si="2"/>
        <v>-</v>
      </c>
      <c r="I49" s="44"/>
      <c r="J49" s="17" t="str">
        <f t="shared" ca="1" si="3"/>
        <v>-</v>
      </c>
      <c r="K49" s="44"/>
      <c r="L49" s="11" t="str">
        <f t="shared" ca="1" si="1"/>
        <v>-</v>
      </c>
      <c r="M49" s="13"/>
      <c r="N49" s="44"/>
      <c r="O49" s="14" t="s">
        <v>1</v>
      </c>
    </row>
    <row r="50" spans="1:15">
      <c r="A50" s="44"/>
      <c r="B50" s="56"/>
      <c r="C50" s="56"/>
      <c r="D50" s="12"/>
      <c r="E50" s="56"/>
      <c r="F50" s="91"/>
      <c r="G50" s="44"/>
      <c r="H50" s="17" t="str">
        <f t="shared" ca="1" si="2"/>
        <v>-</v>
      </c>
      <c r="I50" s="44"/>
      <c r="J50" s="17" t="str">
        <f t="shared" ca="1" si="3"/>
        <v>-</v>
      </c>
      <c r="K50" s="44"/>
      <c r="L50" s="11" t="str">
        <f t="shared" ca="1" si="1"/>
        <v>-</v>
      </c>
      <c r="M50" s="13"/>
      <c r="N50" s="44"/>
      <c r="O50" s="14" t="s">
        <v>1</v>
      </c>
    </row>
    <row r="51" spans="1:15">
      <c r="A51" s="44"/>
      <c r="B51" s="56"/>
      <c r="C51" s="56"/>
      <c r="D51" s="12"/>
      <c r="E51" s="54"/>
      <c r="F51" s="91"/>
      <c r="G51" s="44"/>
      <c r="H51" s="17" t="str">
        <f t="shared" ca="1" si="2"/>
        <v>-</v>
      </c>
      <c r="I51" s="44"/>
      <c r="J51" s="17" t="str">
        <f t="shared" ca="1" si="3"/>
        <v>-</v>
      </c>
      <c r="K51" s="44"/>
      <c r="L51" s="11" t="str">
        <f t="shared" ca="1" si="1"/>
        <v>-</v>
      </c>
      <c r="M51" s="13"/>
      <c r="N51" s="44"/>
      <c r="O51" s="14" t="s">
        <v>1</v>
      </c>
    </row>
    <row r="52" spans="1:15">
      <c r="A52" s="44"/>
      <c r="B52" s="56"/>
      <c r="C52" s="56"/>
      <c r="D52" s="12"/>
      <c r="E52" s="54"/>
      <c r="F52" s="91"/>
      <c r="G52" s="44"/>
      <c r="H52" s="17" t="str">
        <f t="shared" ca="1" si="2"/>
        <v>-</v>
      </c>
      <c r="I52" s="12"/>
      <c r="J52" s="17" t="str">
        <f t="shared" ca="1" si="3"/>
        <v>-</v>
      </c>
      <c r="K52" s="44"/>
      <c r="L52" s="11" t="str">
        <f t="shared" ca="1" si="1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91"/>
      <c r="G53" s="44"/>
      <c r="H53" s="17" t="str">
        <f t="shared" ca="1" si="2"/>
        <v>-</v>
      </c>
      <c r="I53" s="12"/>
      <c r="J53" s="17" t="str">
        <f t="shared" ca="1" si="3"/>
        <v>-</v>
      </c>
      <c r="K53" s="44"/>
      <c r="L53" s="11" t="str">
        <f t="shared" ca="1" si="1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91"/>
      <c r="G54" s="44"/>
      <c r="H54" s="17" t="str">
        <f t="shared" ca="1" si="2"/>
        <v>-</v>
      </c>
      <c r="I54" s="12"/>
      <c r="J54" s="17" t="str">
        <f t="shared" ca="1" si="3"/>
        <v>-</v>
      </c>
      <c r="K54" s="44"/>
      <c r="L54" s="11" t="str">
        <f t="shared" ca="1" si="1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91"/>
      <c r="G55" s="44"/>
      <c r="H55" s="17" t="str">
        <f t="shared" ca="1" si="2"/>
        <v>-</v>
      </c>
      <c r="I55" s="12"/>
      <c r="J55" s="17" t="str">
        <f t="shared" ca="1" si="3"/>
        <v>-</v>
      </c>
      <c r="K55" s="44"/>
      <c r="L55" s="11" t="str">
        <f t="shared" ca="1" si="1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91"/>
      <c r="G56" s="44"/>
      <c r="H56" s="17" t="str">
        <f t="shared" ca="1" si="2"/>
        <v>-</v>
      </c>
      <c r="I56" s="12"/>
      <c r="J56" s="17" t="str">
        <f t="shared" ca="1" si="3"/>
        <v>-</v>
      </c>
      <c r="K56" s="44"/>
      <c r="L56" s="11" t="str">
        <f t="shared" ca="1" si="1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91"/>
      <c r="G57" s="44"/>
      <c r="H57" s="17" t="str">
        <f t="shared" ca="1" si="2"/>
        <v>-</v>
      </c>
      <c r="I57" s="12"/>
      <c r="J57" s="17" t="str">
        <f t="shared" ca="1" si="3"/>
        <v>-</v>
      </c>
      <c r="K57" s="44"/>
      <c r="L57" s="11" t="str">
        <f t="shared" ca="1" si="1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91"/>
      <c r="G58" s="44"/>
      <c r="H58" s="17" t="str">
        <f t="shared" ca="1" si="2"/>
        <v>-</v>
      </c>
      <c r="I58" s="12"/>
      <c r="J58" s="17" t="str">
        <f t="shared" ca="1" si="3"/>
        <v>-</v>
      </c>
      <c r="K58" s="44"/>
      <c r="L58" s="32" t="str">
        <f t="shared" ca="1" si="1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91"/>
      <c r="G59" s="44"/>
      <c r="H59" s="17" t="str">
        <f t="shared" ca="1" si="2"/>
        <v>-</v>
      </c>
      <c r="I59" s="12"/>
      <c r="J59" s="17" t="str">
        <f t="shared" ca="1" si="3"/>
        <v>-</v>
      </c>
      <c r="K59" s="44"/>
      <c r="L59" s="11" t="str">
        <f t="shared" ca="1" si="1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91"/>
      <c r="G60" s="44"/>
      <c r="H60" s="17" t="str">
        <f t="shared" ca="1" si="2"/>
        <v>-</v>
      </c>
      <c r="I60" s="12"/>
      <c r="J60" s="17" t="str">
        <f t="shared" ca="1" si="3"/>
        <v>-</v>
      </c>
      <c r="K60" s="44"/>
      <c r="L60" s="11" t="str">
        <f t="shared" ca="1" si="1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91"/>
      <c r="G61" s="44"/>
      <c r="H61" s="17" t="str">
        <f t="shared" ca="1" si="2"/>
        <v>-</v>
      </c>
      <c r="I61" s="12"/>
      <c r="J61" s="17" t="str">
        <f t="shared" ca="1" si="3"/>
        <v>-</v>
      </c>
      <c r="K61" s="44"/>
      <c r="L61" s="11" t="str">
        <f t="shared" ca="1" si="1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91"/>
      <c r="G62" s="44"/>
      <c r="H62" s="17" t="str">
        <f t="shared" ca="1" si="2"/>
        <v>-</v>
      </c>
      <c r="I62" s="12"/>
      <c r="J62" s="17" t="str">
        <f t="shared" ca="1" si="3"/>
        <v>-</v>
      </c>
      <c r="K62" s="44"/>
      <c r="L62" s="11" t="str">
        <f t="shared" ca="1" si="1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91"/>
      <c r="G63" s="44"/>
      <c r="H63" s="17" t="str">
        <f t="shared" ca="1" si="2"/>
        <v>-</v>
      </c>
      <c r="I63" s="12"/>
      <c r="J63" s="17" t="str">
        <f t="shared" ca="1" si="3"/>
        <v>-</v>
      </c>
      <c r="K63" s="44"/>
      <c r="L63" s="11" t="str">
        <f t="shared" ca="1" si="1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91"/>
      <c r="G64" s="44"/>
      <c r="H64" s="17" t="str">
        <f t="shared" ca="1" si="2"/>
        <v>-</v>
      </c>
      <c r="I64" s="12"/>
      <c r="J64" s="17" t="str">
        <f t="shared" ca="1" si="3"/>
        <v>-</v>
      </c>
      <c r="K64" s="27"/>
      <c r="L64" s="11" t="str">
        <f t="shared" ca="1" si="1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91"/>
      <c r="G65" s="44"/>
      <c r="H65" s="17" t="str">
        <f t="shared" ca="1" si="2"/>
        <v>-</v>
      </c>
      <c r="I65" s="12"/>
      <c r="J65" s="17" t="str">
        <f t="shared" ca="1" si="3"/>
        <v>-</v>
      </c>
      <c r="K65" s="27"/>
      <c r="L65" s="11" t="str">
        <f t="shared" ca="1" si="1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91"/>
      <c r="G66" s="44"/>
      <c r="H66" s="17" t="str">
        <f t="shared" ca="1" si="2"/>
        <v>-</v>
      </c>
      <c r="I66" s="12"/>
      <c r="J66" s="17" t="str">
        <f t="shared" ca="1" si="3"/>
        <v>-</v>
      </c>
      <c r="K66" s="27"/>
      <c r="L66" s="32" t="str">
        <f t="shared" ca="1" si="1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91"/>
      <c r="G67" s="44"/>
      <c r="H67" s="17" t="str">
        <f t="shared" ca="1" si="2"/>
        <v>-</v>
      </c>
      <c r="I67" s="12"/>
      <c r="J67" s="17" t="str">
        <f t="shared" ca="1" si="3"/>
        <v>-</v>
      </c>
      <c r="K67" s="27"/>
      <c r="L67" s="11" t="str">
        <f t="shared" ca="1" si="1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91"/>
      <c r="G68" s="44"/>
      <c r="H68" s="17" t="str">
        <f t="shared" ca="1" si="2"/>
        <v>-</v>
      </c>
      <c r="I68" s="12"/>
      <c r="J68" s="17" t="str">
        <f t="shared" ca="1" si="3"/>
        <v>-</v>
      </c>
      <c r="K68" s="27"/>
      <c r="L68" s="11" t="str">
        <f t="shared" ref="L68:L131" ca="1" si="10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91"/>
      <c r="G69" s="44"/>
      <c r="H69" s="17" t="str">
        <f t="shared" ref="H69:H132" ca="1" si="11">IF(G69&lt;&gt;"",G69-TODAY(),"-")</f>
        <v>-</v>
      </c>
      <c r="I69" s="12"/>
      <c r="J69" s="17" t="str">
        <f t="shared" ca="1" si="3"/>
        <v>-</v>
      </c>
      <c r="K69" s="27"/>
      <c r="L69" s="32" t="str">
        <f t="shared" ca="1" si="1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1"/>
        <v>-</v>
      </c>
      <c r="I70" s="12"/>
      <c r="J70" s="17" t="str">
        <f t="shared" ref="J70:J133" ca="1" si="12">IF(I70&lt;&gt;"",I70-TODAY(),"-")</f>
        <v>-</v>
      </c>
      <c r="K70" s="27"/>
      <c r="L70" s="32" t="str">
        <f t="shared" ca="1" si="10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11"/>
        <v>-</v>
      </c>
      <c r="I71" s="12"/>
      <c r="J71" s="17" t="str">
        <f t="shared" ca="1" si="12"/>
        <v>-</v>
      </c>
      <c r="K71" s="27"/>
      <c r="L71" s="32" t="str">
        <f t="shared" ca="1" si="10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11"/>
        <v>-</v>
      </c>
      <c r="I72" s="12"/>
      <c r="J72" s="17" t="str">
        <f t="shared" ca="1" si="12"/>
        <v>-</v>
      </c>
      <c r="K72" s="27"/>
      <c r="L72" s="32" t="str">
        <f t="shared" ca="1" si="10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11"/>
        <v>-</v>
      </c>
      <c r="I73" s="12"/>
      <c r="J73" s="17" t="str">
        <f t="shared" ca="1" si="12"/>
        <v>-</v>
      </c>
      <c r="K73" s="27"/>
      <c r="L73" s="32" t="str">
        <f t="shared" ca="1" si="10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11"/>
        <v>-</v>
      </c>
      <c r="I74" s="12"/>
      <c r="J74" s="17" t="str">
        <f t="shared" ca="1" si="12"/>
        <v>-</v>
      </c>
      <c r="K74" s="27"/>
      <c r="L74" s="32" t="str">
        <f t="shared" ca="1" si="10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11"/>
        <v>-</v>
      </c>
      <c r="I75" s="12"/>
      <c r="J75" s="17" t="str">
        <f t="shared" ca="1" si="12"/>
        <v>-</v>
      </c>
      <c r="K75" s="27"/>
      <c r="L75" s="32" t="str">
        <f t="shared" ca="1" si="10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11"/>
        <v>-</v>
      </c>
      <c r="I76" s="12"/>
      <c r="J76" s="17" t="str">
        <f t="shared" ca="1" si="12"/>
        <v>-</v>
      </c>
      <c r="K76" s="27"/>
      <c r="L76" s="32" t="str">
        <f t="shared" ca="1" si="10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11"/>
        <v>-</v>
      </c>
      <c r="I77" s="12"/>
      <c r="J77" s="17" t="str">
        <f t="shared" ca="1" si="12"/>
        <v>-</v>
      </c>
      <c r="K77" s="27"/>
      <c r="L77" s="31" t="str">
        <f t="shared" ca="1" si="10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11"/>
        <v>-</v>
      </c>
      <c r="I78" s="12"/>
      <c r="J78" s="17" t="str">
        <f t="shared" ca="1" si="12"/>
        <v>-</v>
      </c>
      <c r="K78" s="27"/>
      <c r="L78" s="32" t="str">
        <f t="shared" ca="1" si="10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11"/>
        <v>-</v>
      </c>
      <c r="I79" s="12"/>
      <c r="J79" s="17" t="str">
        <f t="shared" ca="1" si="12"/>
        <v>-</v>
      </c>
      <c r="K79" s="27"/>
      <c r="L79" s="10" t="str">
        <f t="shared" ca="1" si="10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11"/>
        <v>-</v>
      </c>
      <c r="I80" s="12"/>
      <c r="J80" s="17" t="str">
        <f t="shared" ca="1" si="12"/>
        <v>-</v>
      </c>
      <c r="K80" s="27"/>
      <c r="L80" s="11" t="str">
        <f t="shared" ca="1" si="10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11"/>
        <v>-</v>
      </c>
      <c r="I81" s="12"/>
      <c r="J81" s="17" t="str">
        <f t="shared" ca="1" si="12"/>
        <v>-</v>
      </c>
      <c r="K81" s="27"/>
      <c r="L81" s="10" t="str">
        <f t="shared" ca="1" si="10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11"/>
        <v>-</v>
      </c>
      <c r="I82" s="12"/>
      <c r="J82" s="17" t="str">
        <f t="shared" ca="1" si="12"/>
        <v>-</v>
      </c>
      <c r="K82" s="27"/>
      <c r="L82" s="32" t="str">
        <f t="shared" ca="1" si="10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11"/>
        <v>-</v>
      </c>
      <c r="I83" s="12"/>
      <c r="J83" s="17" t="str">
        <f t="shared" ca="1" si="12"/>
        <v>-</v>
      </c>
      <c r="K83" s="27"/>
      <c r="L83" s="11" t="str">
        <f t="shared" ca="1" si="10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11"/>
        <v>-</v>
      </c>
      <c r="I84" s="12"/>
      <c r="J84" s="17" t="str">
        <f t="shared" ca="1" si="12"/>
        <v>-</v>
      </c>
      <c r="K84" s="27"/>
      <c r="L84" s="11" t="str">
        <f t="shared" ca="1" si="10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11"/>
        <v>-</v>
      </c>
      <c r="I85" s="12"/>
      <c r="J85" s="17" t="str">
        <f t="shared" ca="1" si="12"/>
        <v>-</v>
      </c>
      <c r="K85" s="27"/>
      <c r="L85" s="11" t="str">
        <f t="shared" ca="1" si="10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11"/>
        <v>-</v>
      </c>
      <c r="I86" s="12"/>
      <c r="J86" s="17" t="str">
        <f t="shared" ca="1" si="12"/>
        <v>-</v>
      </c>
      <c r="K86" s="27"/>
      <c r="L86" s="11" t="str">
        <f t="shared" ca="1" si="10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11"/>
        <v>-</v>
      </c>
      <c r="I87" s="12"/>
      <c r="J87" s="17" t="str">
        <f t="shared" ca="1" si="12"/>
        <v>-</v>
      </c>
      <c r="K87" s="27"/>
      <c r="L87" s="11" t="str">
        <f t="shared" ca="1" si="10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11"/>
        <v>-</v>
      </c>
      <c r="I88" s="12"/>
      <c r="J88" s="17" t="str">
        <f t="shared" ca="1" si="12"/>
        <v>-</v>
      </c>
      <c r="K88" s="27"/>
      <c r="L88" s="11" t="str">
        <f t="shared" ca="1" si="10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11"/>
        <v>-</v>
      </c>
      <c r="I89" s="12"/>
      <c r="J89" s="17" t="str">
        <f t="shared" ca="1" si="12"/>
        <v>-</v>
      </c>
      <c r="K89" s="27"/>
      <c r="L89" s="11" t="str">
        <f t="shared" ca="1" si="10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11"/>
        <v>-</v>
      </c>
      <c r="I90" s="12"/>
      <c r="J90" s="17" t="str">
        <f t="shared" ca="1" si="12"/>
        <v>-</v>
      </c>
      <c r="K90" s="27"/>
      <c r="L90" s="11" t="str">
        <f t="shared" ca="1" si="10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11"/>
        <v>-</v>
      </c>
      <c r="I91" s="12"/>
      <c r="J91" s="17" t="str">
        <f t="shared" ca="1" si="12"/>
        <v>-</v>
      </c>
      <c r="K91" s="27"/>
      <c r="L91" s="11" t="str">
        <f t="shared" ca="1" si="10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11"/>
        <v>-</v>
      </c>
      <c r="I92" s="12"/>
      <c r="J92" s="17" t="str">
        <f t="shared" ca="1" si="12"/>
        <v>-</v>
      </c>
      <c r="K92" s="27"/>
      <c r="L92" s="32" t="str">
        <f t="shared" ca="1" si="10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11"/>
        <v>-</v>
      </c>
      <c r="I93" s="12"/>
      <c r="J93" s="17" t="str">
        <f t="shared" ca="1" si="12"/>
        <v>-</v>
      </c>
      <c r="K93" s="27"/>
      <c r="L93" s="32" t="str">
        <f t="shared" ca="1" si="10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11"/>
        <v>-</v>
      </c>
      <c r="I94" s="12"/>
      <c r="J94" s="17" t="str">
        <f t="shared" ca="1" si="12"/>
        <v>-</v>
      </c>
      <c r="K94" s="27"/>
      <c r="L94" s="32" t="str">
        <f t="shared" ca="1" si="10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11"/>
        <v>-</v>
      </c>
      <c r="I95" s="12"/>
      <c r="J95" s="17" t="str">
        <f t="shared" ca="1" si="12"/>
        <v>-</v>
      </c>
      <c r="K95" s="27"/>
      <c r="L95" s="32" t="str">
        <f t="shared" ca="1" si="10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11"/>
        <v>-</v>
      </c>
      <c r="I96" s="12"/>
      <c r="J96" s="17" t="str">
        <f t="shared" ca="1" si="12"/>
        <v>-</v>
      </c>
      <c r="K96" s="27"/>
      <c r="L96" s="32" t="str">
        <f t="shared" ca="1" si="10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11"/>
        <v>-</v>
      </c>
      <c r="I97" s="12"/>
      <c r="J97" s="17" t="str">
        <f t="shared" ca="1" si="12"/>
        <v>-</v>
      </c>
      <c r="K97" s="27"/>
      <c r="L97" s="32" t="str">
        <f t="shared" ca="1" si="10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11"/>
        <v>-</v>
      </c>
      <c r="I98" s="12"/>
      <c r="J98" s="17" t="str">
        <f t="shared" ca="1" si="12"/>
        <v>-</v>
      </c>
      <c r="K98" s="27"/>
      <c r="L98" s="32" t="str">
        <f t="shared" ca="1" si="10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11"/>
        <v>-</v>
      </c>
      <c r="I99" s="12"/>
      <c r="J99" s="17" t="str">
        <f t="shared" ca="1" si="12"/>
        <v>-</v>
      </c>
      <c r="K99" s="27"/>
      <c r="L99" s="32" t="str">
        <f t="shared" ca="1" si="10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11"/>
        <v>-</v>
      </c>
      <c r="I100" s="12"/>
      <c r="J100" s="17" t="str">
        <f t="shared" ca="1" si="12"/>
        <v>-</v>
      </c>
      <c r="K100" s="27"/>
      <c r="L100" s="32" t="str">
        <f t="shared" ca="1" si="10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11"/>
        <v>-</v>
      </c>
      <c r="I101" s="12"/>
      <c r="J101" s="17" t="str">
        <f t="shared" ca="1" si="12"/>
        <v>-</v>
      </c>
      <c r="K101" s="27"/>
      <c r="L101" s="11" t="str">
        <f t="shared" ca="1" si="10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11"/>
        <v>-</v>
      </c>
      <c r="I102" s="12"/>
      <c r="J102" s="17" t="str">
        <f t="shared" ca="1" si="12"/>
        <v>-</v>
      </c>
      <c r="K102" s="27"/>
      <c r="L102" s="11" t="str">
        <f t="shared" ca="1" si="10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11"/>
        <v>-</v>
      </c>
      <c r="I103" s="12"/>
      <c r="J103" s="17" t="str">
        <f t="shared" ca="1" si="12"/>
        <v>-</v>
      </c>
      <c r="K103" s="27"/>
      <c r="L103" s="31" t="str">
        <f t="shared" ca="1" si="10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11"/>
        <v>-</v>
      </c>
      <c r="I104" s="12"/>
      <c r="J104" s="17" t="str">
        <f t="shared" ca="1" si="12"/>
        <v>-</v>
      </c>
      <c r="K104" s="27"/>
      <c r="L104" s="11" t="str">
        <f t="shared" ca="1" si="10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11"/>
        <v>-</v>
      </c>
      <c r="I105" s="12"/>
      <c r="J105" s="17" t="str">
        <f t="shared" ca="1" si="12"/>
        <v>-</v>
      </c>
      <c r="K105" s="27"/>
      <c r="L105" s="11" t="str">
        <f t="shared" ca="1" si="10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11"/>
        <v>-</v>
      </c>
      <c r="I106" s="12"/>
      <c r="J106" s="17" t="str">
        <f t="shared" ca="1" si="12"/>
        <v>-</v>
      </c>
      <c r="K106" s="27"/>
      <c r="L106" s="11" t="str">
        <f t="shared" ca="1" si="10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11"/>
        <v>-</v>
      </c>
      <c r="I107" s="12"/>
      <c r="J107" s="17" t="str">
        <f t="shared" ca="1" si="12"/>
        <v>-</v>
      </c>
      <c r="K107" s="27"/>
      <c r="L107" s="11" t="str">
        <f t="shared" ca="1" si="10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11"/>
        <v>-</v>
      </c>
      <c r="I108" s="12"/>
      <c r="J108" s="17" t="str">
        <f t="shared" ca="1" si="12"/>
        <v>-</v>
      </c>
      <c r="K108" s="27"/>
      <c r="L108" s="11" t="str">
        <f t="shared" ca="1" si="10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11"/>
        <v>-</v>
      </c>
      <c r="I109" s="12"/>
      <c r="J109" s="17" t="str">
        <f t="shared" ca="1" si="12"/>
        <v>-</v>
      </c>
      <c r="K109" s="27"/>
      <c r="L109" s="11" t="str">
        <f t="shared" ca="1" si="10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11"/>
        <v>-</v>
      </c>
      <c r="I110" s="12"/>
      <c r="J110" s="17" t="str">
        <f t="shared" ca="1" si="12"/>
        <v>-</v>
      </c>
      <c r="K110" s="27"/>
      <c r="L110" s="11" t="str">
        <f t="shared" ca="1" si="10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11"/>
        <v>-</v>
      </c>
      <c r="I111" s="12"/>
      <c r="J111" s="17" t="str">
        <f t="shared" ca="1" si="12"/>
        <v>-</v>
      </c>
      <c r="K111" s="27"/>
      <c r="L111" s="11" t="str">
        <f t="shared" ca="1" si="10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11"/>
        <v>-</v>
      </c>
      <c r="I112" s="12"/>
      <c r="J112" s="17" t="str">
        <f t="shared" ca="1" si="12"/>
        <v>-</v>
      </c>
      <c r="K112" s="27"/>
      <c r="L112" s="11" t="str">
        <f t="shared" ca="1" si="10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11"/>
        <v>-</v>
      </c>
      <c r="I113" s="12"/>
      <c r="J113" s="17" t="str">
        <f t="shared" ca="1" si="12"/>
        <v>-</v>
      </c>
      <c r="K113" s="27"/>
      <c r="L113" s="11" t="str">
        <f t="shared" ca="1" si="10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11"/>
        <v>-</v>
      </c>
      <c r="I114" s="18"/>
      <c r="J114" s="17" t="str">
        <f t="shared" ca="1" si="12"/>
        <v>-</v>
      </c>
      <c r="K114" s="25"/>
      <c r="L114" s="11" t="str">
        <f t="shared" ca="1" si="10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11"/>
        <v>-</v>
      </c>
      <c r="I115" s="12"/>
      <c r="J115" s="17" t="str">
        <f t="shared" ca="1" si="12"/>
        <v>-</v>
      </c>
      <c r="K115" s="27"/>
      <c r="L115" s="11" t="str">
        <f t="shared" ca="1" si="10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11"/>
        <v>-</v>
      </c>
      <c r="I116" s="12"/>
      <c r="J116" s="17" t="str">
        <f t="shared" ca="1" si="12"/>
        <v>-</v>
      </c>
      <c r="K116" s="27"/>
      <c r="L116" s="11" t="str">
        <f t="shared" ca="1" si="10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11"/>
        <v>-</v>
      </c>
      <c r="I117" s="33"/>
      <c r="J117" s="17" t="str">
        <f t="shared" ca="1" si="12"/>
        <v>-</v>
      </c>
      <c r="K117" s="27"/>
      <c r="L117" s="11" t="str">
        <f t="shared" ca="1" si="10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11"/>
        <v>-</v>
      </c>
      <c r="I118" s="35"/>
      <c r="J118" s="17" t="str">
        <f t="shared" ca="1" si="12"/>
        <v>-</v>
      </c>
      <c r="K118" s="28"/>
      <c r="L118" s="11" t="str">
        <f t="shared" ca="1" si="10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11"/>
        <v>-</v>
      </c>
      <c r="I119" s="37"/>
      <c r="J119" s="17" t="str">
        <f t="shared" ca="1" si="12"/>
        <v>-</v>
      </c>
      <c r="K119" s="38"/>
      <c r="L119" s="11" t="str">
        <f t="shared" ca="1" si="10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11"/>
        <v>-</v>
      </c>
      <c r="I120" s="37"/>
      <c r="J120" s="17" t="str">
        <f t="shared" ca="1" si="12"/>
        <v>-</v>
      </c>
      <c r="K120" s="38"/>
      <c r="L120" s="11" t="str">
        <f t="shared" ca="1" si="10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11"/>
        <v>-</v>
      </c>
      <c r="I121" s="37"/>
      <c r="J121" s="17" t="str">
        <f t="shared" ca="1" si="12"/>
        <v>-</v>
      </c>
      <c r="K121" s="38"/>
      <c r="L121" s="11" t="str">
        <f t="shared" ca="1" si="10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11"/>
        <v>-</v>
      </c>
      <c r="I122" s="37"/>
      <c r="J122" s="17" t="str">
        <f t="shared" ca="1" si="12"/>
        <v>-</v>
      </c>
      <c r="K122" s="38"/>
      <c r="L122" s="11" t="str">
        <f t="shared" ca="1" si="10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11"/>
        <v>-</v>
      </c>
      <c r="I123" s="37"/>
      <c r="J123" s="17" t="str">
        <f t="shared" ca="1" si="12"/>
        <v>-</v>
      </c>
      <c r="K123" s="38"/>
      <c r="L123" s="11" t="str">
        <f t="shared" ca="1" si="10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11"/>
        <v>-</v>
      </c>
      <c r="I124" s="37"/>
      <c r="J124" s="17" t="str">
        <f t="shared" ca="1" si="12"/>
        <v>-</v>
      </c>
      <c r="K124" s="38"/>
      <c r="L124" s="11" t="str">
        <f t="shared" ca="1" si="10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11"/>
        <v>-</v>
      </c>
      <c r="I125" s="37"/>
      <c r="J125" s="17" t="str">
        <f t="shared" ca="1" si="12"/>
        <v>-</v>
      </c>
      <c r="K125" s="38"/>
      <c r="L125" s="11" t="str">
        <f t="shared" ca="1" si="10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11"/>
        <v>-</v>
      </c>
      <c r="I126" s="37"/>
      <c r="J126" s="17" t="str">
        <f t="shared" ca="1" si="12"/>
        <v>-</v>
      </c>
      <c r="K126" s="38"/>
      <c r="L126" s="11" t="str">
        <f t="shared" ca="1" si="10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11"/>
        <v>-</v>
      </c>
      <c r="I127" s="37"/>
      <c r="J127" s="17" t="str">
        <f t="shared" ca="1" si="12"/>
        <v>-</v>
      </c>
      <c r="K127" s="38"/>
      <c r="L127" s="11" t="str">
        <f t="shared" ca="1" si="10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11"/>
        <v>-</v>
      </c>
      <c r="I128" s="37"/>
      <c r="J128" s="17" t="str">
        <f t="shared" ca="1" si="12"/>
        <v>-</v>
      </c>
      <c r="K128" s="38"/>
      <c r="L128" s="11" t="str">
        <f t="shared" ca="1" si="10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11"/>
        <v>-</v>
      </c>
      <c r="I129" s="37"/>
      <c r="J129" s="17" t="str">
        <f t="shared" ca="1" si="12"/>
        <v>-</v>
      </c>
      <c r="K129" s="38"/>
      <c r="L129" s="11" t="str">
        <f t="shared" ca="1" si="10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11"/>
        <v>-</v>
      </c>
      <c r="I130" s="37"/>
      <c r="J130" s="17" t="str">
        <f t="shared" ca="1" si="12"/>
        <v>-</v>
      </c>
      <c r="K130" s="38"/>
      <c r="L130" s="11" t="str">
        <f t="shared" ca="1" si="10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11"/>
        <v>-</v>
      </c>
      <c r="I131" s="37"/>
      <c r="J131" s="17" t="str">
        <f t="shared" ca="1" si="12"/>
        <v>-</v>
      </c>
      <c r="K131" s="38"/>
      <c r="L131" s="11" t="str">
        <f t="shared" ca="1" si="10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11"/>
        <v>-</v>
      </c>
      <c r="I132" s="37"/>
      <c r="J132" s="17" t="str">
        <f t="shared" ca="1" si="12"/>
        <v>-</v>
      </c>
      <c r="K132" s="38"/>
      <c r="L132" s="11" t="str">
        <f t="shared" ref="L132:L195" ca="1" si="13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4">IF(G133&lt;&gt;"",G133-TODAY(),"-")</f>
        <v>-</v>
      </c>
      <c r="I133" s="37"/>
      <c r="J133" s="17" t="str">
        <f t="shared" ca="1" si="12"/>
        <v>-</v>
      </c>
      <c r="K133" s="38"/>
      <c r="L133" s="11" t="str">
        <f t="shared" ca="1" si="13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4"/>
        <v>-</v>
      </c>
      <c r="I134" s="37"/>
      <c r="J134" s="17" t="str">
        <f t="shared" ref="J134:J197" ca="1" si="15">IF(I134&lt;&gt;"",I134-TODAY(),"-")</f>
        <v>-</v>
      </c>
      <c r="K134" s="38"/>
      <c r="L134" s="11" t="str">
        <f t="shared" ca="1" si="13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4"/>
        <v>-</v>
      </c>
      <c r="I135" s="37"/>
      <c r="J135" s="17" t="str">
        <f t="shared" ca="1" si="15"/>
        <v>-</v>
      </c>
      <c r="K135" s="38"/>
      <c r="L135" s="11" t="str">
        <f t="shared" ca="1" si="13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4"/>
        <v>-</v>
      </c>
      <c r="I136" s="37"/>
      <c r="J136" s="17" t="str">
        <f t="shared" ca="1" si="15"/>
        <v>-</v>
      </c>
      <c r="K136" s="38"/>
      <c r="L136" s="11" t="str">
        <f t="shared" ca="1" si="13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4"/>
        <v>-</v>
      </c>
      <c r="I137" s="37"/>
      <c r="J137" s="17" t="str">
        <f t="shared" ca="1" si="15"/>
        <v>-</v>
      </c>
      <c r="K137" s="38"/>
      <c r="L137" s="11" t="str">
        <f t="shared" ca="1" si="13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4"/>
        <v>-</v>
      </c>
      <c r="I138" s="37"/>
      <c r="J138" s="17" t="str">
        <f t="shared" ca="1" si="15"/>
        <v>-</v>
      </c>
      <c r="K138" s="38"/>
      <c r="L138" s="11" t="str">
        <f t="shared" ca="1" si="13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4"/>
        <v>-</v>
      </c>
      <c r="I139" s="37"/>
      <c r="J139" s="17" t="str">
        <f t="shared" ca="1" si="15"/>
        <v>-</v>
      </c>
      <c r="K139" s="38"/>
      <c r="L139" s="11" t="str">
        <f t="shared" ca="1" si="13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4"/>
        <v>-</v>
      </c>
      <c r="I140" s="37"/>
      <c r="J140" s="17" t="str">
        <f t="shared" ca="1" si="15"/>
        <v>-</v>
      </c>
      <c r="K140" s="38"/>
      <c r="L140" s="11" t="str">
        <f t="shared" ca="1" si="13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4"/>
        <v>-</v>
      </c>
      <c r="I141" s="37"/>
      <c r="J141" s="17" t="str">
        <f t="shared" ca="1" si="15"/>
        <v>-</v>
      </c>
      <c r="K141" s="38"/>
      <c r="L141" s="11" t="str">
        <f t="shared" ca="1" si="13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4"/>
        <v>-</v>
      </c>
      <c r="I142" s="37"/>
      <c r="J142" s="17" t="str">
        <f t="shared" ca="1" si="15"/>
        <v>-</v>
      </c>
      <c r="K142" s="38"/>
      <c r="L142" s="11" t="str">
        <f t="shared" ca="1" si="13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4"/>
        <v>-</v>
      </c>
      <c r="I143" s="37"/>
      <c r="J143" s="17" t="str">
        <f t="shared" ca="1" si="15"/>
        <v>-</v>
      </c>
      <c r="K143" s="38"/>
      <c r="L143" s="11" t="str">
        <f t="shared" ca="1" si="13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4"/>
        <v>-</v>
      </c>
      <c r="I144" s="37"/>
      <c r="J144" s="17" t="str">
        <f t="shared" ca="1" si="15"/>
        <v>-</v>
      </c>
      <c r="K144" s="38"/>
      <c r="L144" s="11" t="str">
        <f t="shared" ca="1" si="13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4"/>
        <v>-</v>
      </c>
      <c r="I145" s="37"/>
      <c r="J145" s="17" t="str">
        <f t="shared" ca="1" si="15"/>
        <v>-</v>
      </c>
      <c r="K145" s="38"/>
      <c r="L145" s="11" t="str">
        <f t="shared" ca="1" si="13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4"/>
        <v>-</v>
      </c>
      <c r="I146" s="37"/>
      <c r="J146" s="17" t="str">
        <f t="shared" ca="1" si="15"/>
        <v>-</v>
      </c>
      <c r="K146" s="38"/>
      <c r="L146" s="11" t="str">
        <f t="shared" ca="1" si="13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4"/>
        <v>-</v>
      </c>
      <c r="I147" s="37"/>
      <c r="J147" s="17" t="str">
        <f t="shared" ca="1" si="15"/>
        <v>-</v>
      </c>
      <c r="K147" s="38"/>
      <c r="L147" s="11" t="str">
        <f t="shared" ca="1" si="13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4"/>
        <v>-</v>
      </c>
      <c r="I148" s="37"/>
      <c r="J148" s="17" t="str">
        <f t="shared" ca="1" si="15"/>
        <v>-</v>
      </c>
      <c r="K148" s="38"/>
      <c r="L148" s="11" t="str">
        <f t="shared" ca="1" si="13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4"/>
        <v>-</v>
      </c>
      <c r="I149" s="37"/>
      <c r="J149" s="17" t="str">
        <f t="shared" ca="1" si="15"/>
        <v>-</v>
      </c>
      <c r="K149" s="38"/>
      <c r="L149" s="11" t="str">
        <f t="shared" ca="1" si="13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4"/>
        <v>-</v>
      </c>
      <c r="I150" s="37"/>
      <c r="J150" s="17" t="str">
        <f t="shared" ca="1" si="15"/>
        <v>-</v>
      </c>
      <c r="K150" s="38"/>
      <c r="L150" s="11" t="str">
        <f t="shared" ca="1" si="13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4"/>
        <v>-</v>
      </c>
      <c r="I151" s="37"/>
      <c r="J151" s="17" t="str">
        <f t="shared" ca="1" si="15"/>
        <v>-</v>
      </c>
      <c r="K151" s="38"/>
      <c r="L151" s="11" t="str">
        <f t="shared" ca="1" si="13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4"/>
        <v>-</v>
      </c>
      <c r="I152" s="37"/>
      <c r="J152" s="17" t="str">
        <f t="shared" ca="1" si="15"/>
        <v>-</v>
      </c>
      <c r="K152" s="38"/>
      <c r="L152" s="11" t="str">
        <f t="shared" ca="1" si="13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4"/>
        <v>-</v>
      </c>
      <c r="I153" s="37"/>
      <c r="J153" s="17" t="str">
        <f t="shared" ca="1" si="15"/>
        <v>-</v>
      </c>
      <c r="K153" s="38"/>
      <c r="L153" s="11" t="str">
        <f t="shared" ca="1" si="13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4"/>
        <v>-</v>
      </c>
      <c r="I154" s="37"/>
      <c r="J154" s="17" t="str">
        <f t="shared" ca="1" si="15"/>
        <v>-</v>
      </c>
      <c r="K154" s="38"/>
      <c r="L154" s="11" t="str">
        <f t="shared" ca="1" si="13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4"/>
        <v>-</v>
      </c>
      <c r="I155" s="37"/>
      <c r="J155" s="17" t="str">
        <f t="shared" ca="1" si="15"/>
        <v>-</v>
      </c>
      <c r="K155" s="38"/>
      <c r="L155" s="11" t="str">
        <f t="shared" ca="1" si="13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4"/>
        <v>-</v>
      </c>
      <c r="I156" s="37"/>
      <c r="J156" s="17" t="str">
        <f t="shared" ca="1" si="15"/>
        <v>-</v>
      </c>
      <c r="K156" s="38"/>
      <c r="L156" s="11" t="str">
        <f t="shared" ca="1" si="13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4"/>
        <v>-</v>
      </c>
      <c r="I157" s="37"/>
      <c r="J157" s="17" t="str">
        <f t="shared" ca="1" si="15"/>
        <v>-</v>
      </c>
      <c r="K157" s="38"/>
      <c r="L157" s="11" t="str">
        <f t="shared" ca="1" si="13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4"/>
        <v>-</v>
      </c>
      <c r="I158" s="37"/>
      <c r="J158" s="17" t="str">
        <f t="shared" ca="1" si="15"/>
        <v>-</v>
      </c>
      <c r="K158" s="38"/>
      <c r="L158" s="11" t="str">
        <f t="shared" ca="1" si="13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4"/>
        <v>-</v>
      </c>
      <c r="I159" s="37"/>
      <c r="J159" s="17" t="str">
        <f t="shared" ca="1" si="15"/>
        <v>-</v>
      </c>
      <c r="K159" s="38"/>
      <c r="L159" s="11" t="str">
        <f t="shared" ca="1" si="13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4"/>
        <v>-</v>
      </c>
      <c r="I160" s="37"/>
      <c r="J160" s="17" t="str">
        <f t="shared" ca="1" si="15"/>
        <v>-</v>
      </c>
      <c r="K160" s="38"/>
      <c r="L160" s="11" t="str">
        <f t="shared" ca="1" si="13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4"/>
        <v>-</v>
      </c>
      <c r="I161" s="37"/>
      <c r="J161" s="17" t="str">
        <f t="shared" ca="1" si="15"/>
        <v>-</v>
      </c>
      <c r="K161" s="38"/>
      <c r="L161" s="11" t="str">
        <f t="shared" ca="1" si="13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4"/>
        <v>-</v>
      </c>
      <c r="I162" s="37"/>
      <c r="J162" s="17" t="str">
        <f t="shared" ca="1" si="15"/>
        <v>-</v>
      </c>
      <c r="K162" s="38"/>
      <c r="L162" s="11" t="str">
        <f t="shared" ca="1" si="13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4"/>
        <v>-</v>
      </c>
      <c r="I163" s="37"/>
      <c r="J163" s="17" t="str">
        <f t="shared" ca="1" si="15"/>
        <v>-</v>
      </c>
      <c r="K163" s="38"/>
      <c r="L163" s="11" t="str">
        <f t="shared" ca="1" si="13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4"/>
        <v>-</v>
      </c>
      <c r="I164" s="37"/>
      <c r="J164" s="17" t="str">
        <f t="shared" ca="1" si="15"/>
        <v>-</v>
      </c>
      <c r="K164" s="38"/>
      <c r="L164" s="11" t="str">
        <f t="shared" ca="1" si="13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4"/>
        <v>-</v>
      </c>
      <c r="I165" s="37"/>
      <c r="J165" s="17" t="str">
        <f t="shared" ca="1" si="15"/>
        <v>-</v>
      </c>
      <c r="K165" s="38"/>
      <c r="L165" s="11" t="str">
        <f t="shared" ca="1" si="13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4"/>
        <v>-</v>
      </c>
      <c r="I166" s="37"/>
      <c r="J166" s="17" t="str">
        <f t="shared" ca="1" si="15"/>
        <v>-</v>
      </c>
      <c r="K166" s="38"/>
      <c r="L166" s="11" t="str">
        <f t="shared" ca="1" si="13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4"/>
        <v>-</v>
      </c>
      <c r="I167" s="37"/>
      <c r="J167" s="17" t="str">
        <f t="shared" ca="1" si="15"/>
        <v>-</v>
      </c>
      <c r="K167" s="38"/>
      <c r="L167" s="11" t="str">
        <f t="shared" ca="1" si="13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4"/>
        <v>-</v>
      </c>
      <c r="I168" s="37"/>
      <c r="J168" s="17" t="str">
        <f t="shared" ca="1" si="15"/>
        <v>-</v>
      </c>
      <c r="K168" s="38"/>
      <c r="L168" s="11" t="str">
        <f t="shared" ca="1" si="13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4"/>
        <v>-</v>
      </c>
      <c r="I169" s="37"/>
      <c r="J169" s="17" t="str">
        <f t="shared" ca="1" si="15"/>
        <v>-</v>
      </c>
      <c r="K169" s="38"/>
      <c r="L169" s="11" t="str">
        <f t="shared" ca="1" si="13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4"/>
        <v>-</v>
      </c>
      <c r="I170" s="37"/>
      <c r="J170" s="17" t="str">
        <f t="shared" ca="1" si="15"/>
        <v>-</v>
      </c>
      <c r="K170" s="38"/>
      <c r="L170" s="11" t="str">
        <f t="shared" ca="1" si="13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4"/>
        <v>-</v>
      </c>
      <c r="I171" s="37"/>
      <c r="J171" s="17" t="str">
        <f t="shared" ca="1" si="15"/>
        <v>-</v>
      </c>
      <c r="K171" s="38"/>
      <c r="L171" s="11" t="str">
        <f t="shared" ca="1" si="13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4"/>
        <v>-</v>
      </c>
      <c r="I172" s="37"/>
      <c r="J172" s="17" t="str">
        <f t="shared" ca="1" si="15"/>
        <v>-</v>
      </c>
      <c r="K172" s="38"/>
      <c r="L172" s="11" t="str">
        <f t="shared" ca="1" si="13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4"/>
        <v>-</v>
      </c>
      <c r="I173" s="37"/>
      <c r="J173" s="17" t="str">
        <f t="shared" ca="1" si="15"/>
        <v>-</v>
      </c>
      <c r="K173" s="38"/>
      <c r="L173" s="11" t="str">
        <f t="shared" ca="1" si="13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4"/>
        <v>-</v>
      </c>
      <c r="I174" s="37"/>
      <c r="J174" s="17" t="str">
        <f t="shared" ca="1" si="15"/>
        <v>-</v>
      </c>
      <c r="K174" s="38"/>
      <c r="L174" s="11" t="str">
        <f t="shared" ca="1" si="13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4"/>
        <v>-</v>
      </c>
      <c r="I175" s="37"/>
      <c r="J175" s="17" t="str">
        <f t="shared" ca="1" si="15"/>
        <v>-</v>
      </c>
      <c r="K175" s="38"/>
      <c r="L175" s="11" t="str">
        <f t="shared" ca="1" si="13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4"/>
        <v>-</v>
      </c>
      <c r="I176" s="37"/>
      <c r="J176" s="17" t="str">
        <f t="shared" ca="1" si="15"/>
        <v>-</v>
      </c>
      <c r="K176" s="38"/>
      <c r="L176" s="11" t="str">
        <f t="shared" ca="1" si="13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4"/>
        <v>-</v>
      </c>
      <c r="I177" s="37"/>
      <c r="J177" s="17" t="str">
        <f t="shared" ca="1" si="15"/>
        <v>-</v>
      </c>
      <c r="K177" s="38"/>
      <c r="L177" s="11" t="str">
        <f t="shared" ca="1" si="13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4"/>
        <v>-</v>
      </c>
      <c r="I178" s="37"/>
      <c r="J178" s="17" t="str">
        <f t="shared" ca="1" si="15"/>
        <v>-</v>
      </c>
      <c r="K178" s="38"/>
      <c r="L178" s="11" t="str">
        <f t="shared" ca="1" si="13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4"/>
        <v>-</v>
      </c>
      <c r="I179" s="37"/>
      <c r="J179" s="17" t="str">
        <f t="shared" ca="1" si="15"/>
        <v>-</v>
      </c>
      <c r="K179" s="38"/>
      <c r="L179" s="11" t="str">
        <f t="shared" ca="1" si="13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4"/>
        <v>-</v>
      </c>
      <c r="I180" s="37"/>
      <c r="J180" s="17" t="str">
        <f t="shared" ca="1" si="15"/>
        <v>-</v>
      </c>
      <c r="K180" s="38"/>
      <c r="L180" s="11" t="str">
        <f t="shared" ca="1" si="13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4"/>
        <v>-</v>
      </c>
      <c r="I181" s="37"/>
      <c r="J181" s="17" t="str">
        <f t="shared" ca="1" si="15"/>
        <v>-</v>
      </c>
      <c r="K181" s="38"/>
      <c r="L181" s="11" t="str">
        <f t="shared" ca="1" si="13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4"/>
        <v>-</v>
      </c>
      <c r="I182" s="37"/>
      <c r="J182" s="17" t="str">
        <f t="shared" ca="1" si="15"/>
        <v>-</v>
      </c>
      <c r="K182" s="38"/>
      <c r="L182" s="11" t="str">
        <f t="shared" ca="1" si="13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4"/>
        <v>-</v>
      </c>
      <c r="I183" s="37"/>
      <c r="J183" s="17" t="str">
        <f t="shared" ca="1" si="15"/>
        <v>-</v>
      </c>
      <c r="K183" s="38"/>
      <c r="L183" s="11" t="str">
        <f t="shared" ca="1" si="13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4"/>
        <v>-</v>
      </c>
      <c r="I184" s="37"/>
      <c r="J184" s="17" t="str">
        <f t="shared" ca="1" si="15"/>
        <v>-</v>
      </c>
      <c r="K184" s="38"/>
      <c r="L184" s="11" t="str">
        <f t="shared" ca="1" si="13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4"/>
        <v>-</v>
      </c>
      <c r="I185" s="37"/>
      <c r="J185" s="17" t="str">
        <f t="shared" ca="1" si="15"/>
        <v>-</v>
      </c>
      <c r="K185" s="38"/>
      <c r="L185" s="11" t="str">
        <f t="shared" ca="1" si="13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4"/>
        <v>-</v>
      </c>
      <c r="I186" s="37"/>
      <c r="J186" s="17" t="str">
        <f t="shared" ca="1" si="15"/>
        <v>-</v>
      </c>
      <c r="K186" s="38"/>
      <c r="L186" s="11" t="str">
        <f t="shared" ca="1" si="13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4"/>
        <v>-</v>
      </c>
      <c r="I187" s="37"/>
      <c r="J187" s="17" t="str">
        <f t="shared" ca="1" si="15"/>
        <v>-</v>
      </c>
      <c r="K187" s="38"/>
      <c r="L187" s="11" t="str">
        <f t="shared" ca="1" si="13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4"/>
        <v>-</v>
      </c>
      <c r="I188" s="37"/>
      <c r="J188" s="17" t="str">
        <f t="shared" ca="1" si="15"/>
        <v>-</v>
      </c>
      <c r="K188" s="38"/>
      <c r="L188" s="11" t="str">
        <f t="shared" ca="1" si="13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4"/>
        <v>-</v>
      </c>
      <c r="I189" s="37"/>
      <c r="J189" s="17" t="str">
        <f t="shared" ca="1" si="15"/>
        <v>-</v>
      </c>
      <c r="K189" s="38"/>
      <c r="L189" s="11" t="str">
        <f t="shared" ca="1" si="13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4"/>
        <v>-</v>
      </c>
      <c r="I190" s="37"/>
      <c r="J190" s="17" t="str">
        <f t="shared" ca="1" si="15"/>
        <v>-</v>
      </c>
      <c r="K190" s="38"/>
      <c r="L190" s="11" t="str">
        <f t="shared" ca="1" si="13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4"/>
        <v>-</v>
      </c>
      <c r="I191" s="37"/>
      <c r="J191" s="17" t="str">
        <f t="shared" ca="1" si="15"/>
        <v>-</v>
      </c>
      <c r="K191" s="38"/>
      <c r="L191" s="11" t="str">
        <f t="shared" ca="1" si="13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4"/>
        <v>-</v>
      </c>
      <c r="I192" s="37"/>
      <c r="J192" s="17" t="str">
        <f t="shared" ca="1" si="15"/>
        <v>-</v>
      </c>
      <c r="K192" s="38"/>
      <c r="L192" s="11" t="str">
        <f t="shared" ca="1" si="13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4"/>
        <v>-</v>
      </c>
      <c r="I193" s="37"/>
      <c r="J193" s="17" t="str">
        <f t="shared" ca="1" si="15"/>
        <v>-</v>
      </c>
      <c r="K193" s="38"/>
      <c r="L193" s="11" t="str">
        <f t="shared" ca="1" si="13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4"/>
        <v>-</v>
      </c>
      <c r="I194" s="37"/>
      <c r="J194" s="17" t="str">
        <f t="shared" ca="1" si="15"/>
        <v>-</v>
      </c>
      <c r="K194" s="38"/>
      <c r="L194" s="11" t="str">
        <f t="shared" ca="1" si="13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4"/>
        <v>-</v>
      </c>
      <c r="I195" s="37"/>
      <c r="J195" s="17" t="str">
        <f t="shared" ca="1" si="15"/>
        <v>-</v>
      </c>
      <c r="K195" s="38"/>
      <c r="L195" s="11" t="str">
        <f t="shared" ca="1" si="13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4"/>
        <v>-</v>
      </c>
      <c r="I196" s="37"/>
      <c r="J196" s="17" t="str">
        <f t="shared" ca="1" si="15"/>
        <v>-</v>
      </c>
      <c r="K196" s="38"/>
      <c r="L196" s="11" t="str">
        <f t="shared" ref="L196:L231" ca="1" si="16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7">IF(G197&lt;&gt;"",G197-TODAY(),"-")</f>
        <v>-</v>
      </c>
      <c r="I197" s="37"/>
      <c r="J197" s="17" t="str">
        <f t="shared" ca="1" si="15"/>
        <v>-</v>
      </c>
      <c r="K197" s="38"/>
      <c r="L197" s="11" t="str">
        <f t="shared" ca="1" si="16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7"/>
        <v>-</v>
      </c>
      <c r="I198" s="37"/>
      <c r="J198" s="17" t="str">
        <f t="shared" ref="J198:J231" ca="1" si="18">IF(I198&lt;&gt;"",I198-TODAY(),"-")</f>
        <v>-</v>
      </c>
      <c r="K198" s="38"/>
      <c r="L198" s="11" t="str">
        <f t="shared" ca="1" si="16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7"/>
        <v>-</v>
      </c>
      <c r="I199" s="37"/>
      <c r="J199" s="17" t="str">
        <f t="shared" ca="1" si="18"/>
        <v>-</v>
      </c>
      <c r="K199" s="38"/>
      <c r="L199" s="11" t="str">
        <f t="shared" ca="1" si="16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7"/>
        <v>-</v>
      </c>
      <c r="I200" s="37"/>
      <c r="J200" s="17" t="str">
        <f t="shared" ca="1" si="18"/>
        <v>-</v>
      </c>
      <c r="K200" s="38"/>
      <c r="L200" s="11" t="str">
        <f t="shared" ca="1" si="16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7"/>
        <v>-</v>
      </c>
      <c r="I201" s="37"/>
      <c r="J201" s="17" t="str">
        <f t="shared" ca="1" si="18"/>
        <v>-</v>
      </c>
      <c r="K201" s="38"/>
      <c r="L201" s="11" t="str">
        <f t="shared" ca="1" si="16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7"/>
        <v>-</v>
      </c>
      <c r="I202" s="37"/>
      <c r="J202" s="17" t="str">
        <f t="shared" ca="1" si="18"/>
        <v>-</v>
      </c>
      <c r="K202" s="38"/>
      <c r="L202" s="11" t="str">
        <f t="shared" ca="1" si="16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7"/>
        <v>-</v>
      </c>
      <c r="I203" s="37"/>
      <c r="J203" s="17" t="str">
        <f t="shared" ca="1" si="18"/>
        <v>-</v>
      </c>
      <c r="K203" s="38"/>
      <c r="L203" s="11" t="str">
        <f t="shared" ca="1" si="16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7"/>
        <v>-</v>
      </c>
      <c r="I204" s="37"/>
      <c r="J204" s="17" t="str">
        <f t="shared" ca="1" si="18"/>
        <v>-</v>
      </c>
      <c r="K204" s="38"/>
      <c r="L204" s="11" t="str">
        <f t="shared" ca="1" si="16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7"/>
        <v>-</v>
      </c>
      <c r="I205" s="37"/>
      <c r="J205" s="17" t="str">
        <f t="shared" ca="1" si="18"/>
        <v>-</v>
      </c>
      <c r="K205" s="38"/>
      <c r="L205" s="11" t="str">
        <f t="shared" ca="1" si="16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7"/>
        <v>-</v>
      </c>
      <c r="I206" s="37"/>
      <c r="J206" s="17" t="str">
        <f t="shared" ca="1" si="18"/>
        <v>-</v>
      </c>
      <c r="K206" s="38"/>
      <c r="L206" s="11" t="str">
        <f t="shared" ca="1" si="16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7"/>
        <v>-</v>
      </c>
      <c r="I207" s="37"/>
      <c r="J207" s="17" t="str">
        <f t="shared" ca="1" si="18"/>
        <v>-</v>
      </c>
      <c r="K207" s="38"/>
      <c r="L207" s="11" t="str">
        <f t="shared" ca="1" si="16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7"/>
        <v>-</v>
      </c>
      <c r="I208" s="37"/>
      <c r="J208" s="17" t="str">
        <f t="shared" ca="1" si="18"/>
        <v>-</v>
      </c>
      <c r="K208" s="38"/>
      <c r="L208" s="11" t="str">
        <f t="shared" ca="1" si="16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7"/>
        <v>-</v>
      </c>
      <c r="I209" s="37"/>
      <c r="J209" s="17" t="str">
        <f t="shared" ca="1" si="18"/>
        <v>-</v>
      </c>
      <c r="K209" s="38"/>
      <c r="L209" s="11" t="str">
        <f t="shared" ca="1" si="16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7"/>
        <v>-</v>
      </c>
      <c r="I210" s="37"/>
      <c r="J210" s="17" t="str">
        <f t="shared" ca="1" si="18"/>
        <v>-</v>
      </c>
      <c r="K210" s="38"/>
      <c r="L210" s="11" t="str">
        <f t="shared" ca="1" si="16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7"/>
        <v>-</v>
      </c>
      <c r="I211" s="37"/>
      <c r="J211" s="17" t="str">
        <f t="shared" ca="1" si="18"/>
        <v>-</v>
      </c>
      <c r="K211" s="38"/>
      <c r="L211" s="11" t="str">
        <f t="shared" ca="1" si="16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7"/>
        <v>-</v>
      </c>
      <c r="I212" s="37"/>
      <c r="J212" s="17" t="str">
        <f t="shared" ca="1" si="18"/>
        <v>-</v>
      </c>
      <c r="K212" s="38"/>
      <c r="L212" s="11" t="str">
        <f t="shared" ca="1" si="16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7"/>
        <v>-</v>
      </c>
      <c r="I213" s="37"/>
      <c r="J213" s="17" t="str">
        <f t="shared" ca="1" si="18"/>
        <v>-</v>
      </c>
      <c r="K213" s="38"/>
      <c r="L213" s="11" t="str">
        <f t="shared" ca="1" si="16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7"/>
        <v>-</v>
      </c>
      <c r="I214" s="37"/>
      <c r="J214" s="17" t="str">
        <f t="shared" ca="1" si="18"/>
        <v>-</v>
      </c>
      <c r="K214" s="38"/>
      <c r="L214" s="11" t="str">
        <f t="shared" ca="1" si="16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7"/>
        <v>-</v>
      </c>
      <c r="I215" s="37"/>
      <c r="J215" s="17" t="str">
        <f t="shared" ca="1" si="18"/>
        <v>-</v>
      </c>
      <c r="K215" s="38"/>
      <c r="L215" s="11" t="str">
        <f t="shared" ca="1" si="16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7"/>
        <v>-</v>
      </c>
      <c r="I216" s="37"/>
      <c r="J216" s="17" t="str">
        <f t="shared" ca="1" si="18"/>
        <v>-</v>
      </c>
      <c r="K216" s="38"/>
      <c r="L216" s="11" t="str">
        <f t="shared" ca="1" si="16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7"/>
        <v>-</v>
      </c>
      <c r="I217" s="37"/>
      <c r="J217" s="17" t="str">
        <f t="shared" ca="1" si="18"/>
        <v>-</v>
      </c>
      <c r="K217" s="38"/>
      <c r="L217" s="11" t="str">
        <f t="shared" ca="1" si="16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7"/>
        <v>-</v>
      </c>
      <c r="I218" s="37"/>
      <c r="J218" s="17" t="str">
        <f t="shared" ca="1" si="18"/>
        <v>-</v>
      </c>
      <c r="K218" s="38"/>
      <c r="L218" s="11" t="str">
        <f t="shared" ca="1" si="16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7"/>
        <v>-</v>
      </c>
      <c r="I219" s="37"/>
      <c r="J219" s="17" t="str">
        <f t="shared" ca="1" si="18"/>
        <v>-</v>
      </c>
      <c r="K219" s="38"/>
      <c r="L219" s="11" t="str">
        <f t="shared" ca="1" si="16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7"/>
        <v>-</v>
      </c>
      <c r="I220" s="37"/>
      <c r="J220" s="17" t="str">
        <f t="shared" ca="1" si="18"/>
        <v>-</v>
      </c>
      <c r="K220" s="38"/>
      <c r="L220" s="11" t="str">
        <f t="shared" ca="1" si="16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7"/>
        <v>-</v>
      </c>
      <c r="I221" s="37"/>
      <c r="J221" s="17" t="str">
        <f t="shared" ca="1" si="18"/>
        <v>-</v>
      </c>
      <c r="K221" s="38"/>
      <c r="L221" s="11" t="str">
        <f t="shared" ca="1" si="16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7"/>
        <v>-</v>
      </c>
      <c r="I222" s="37"/>
      <c r="J222" s="17" t="str">
        <f t="shared" ca="1" si="18"/>
        <v>-</v>
      </c>
      <c r="K222" s="38"/>
      <c r="L222" s="11" t="str">
        <f t="shared" ca="1" si="16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7"/>
        <v>-</v>
      </c>
      <c r="I223" s="37"/>
      <c r="J223" s="17" t="str">
        <f t="shared" ca="1" si="18"/>
        <v>-</v>
      </c>
      <c r="K223" s="38"/>
      <c r="L223" s="11" t="str">
        <f t="shared" ca="1" si="16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7"/>
        <v>-</v>
      </c>
      <c r="I224" s="37"/>
      <c r="J224" s="17" t="str">
        <f t="shared" ca="1" si="18"/>
        <v>-</v>
      </c>
      <c r="K224" s="38"/>
      <c r="L224" s="11" t="str">
        <f t="shared" ca="1" si="16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7"/>
        <v>-</v>
      </c>
      <c r="I225" s="37"/>
      <c r="J225" s="17" t="str">
        <f t="shared" ca="1" si="18"/>
        <v>-</v>
      </c>
      <c r="K225" s="38"/>
      <c r="L225" s="11" t="str">
        <f t="shared" ca="1" si="16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7"/>
        <v>-</v>
      </c>
      <c r="I226" s="37"/>
      <c r="J226" s="17" t="str">
        <f t="shared" ca="1" si="18"/>
        <v>-</v>
      </c>
      <c r="K226" s="38"/>
      <c r="L226" s="11" t="str">
        <f t="shared" ca="1" si="16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7"/>
        <v>-</v>
      </c>
      <c r="I227" s="37"/>
      <c r="J227" s="17" t="str">
        <f t="shared" ca="1" si="18"/>
        <v>-</v>
      </c>
      <c r="K227" s="38"/>
      <c r="L227" s="11" t="str">
        <f t="shared" ca="1" si="16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7"/>
        <v>-</v>
      </c>
      <c r="I228" s="37"/>
      <c r="J228" s="17" t="str">
        <f t="shared" ca="1" si="18"/>
        <v>-</v>
      </c>
      <c r="K228" s="38"/>
      <c r="L228" s="11" t="str">
        <f t="shared" ca="1" si="16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7"/>
        <v>-</v>
      </c>
      <c r="I229" s="37"/>
      <c r="J229" s="17" t="str">
        <f t="shared" ca="1" si="18"/>
        <v>-</v>
      </c>
      <c r="K229" s="38"/>
      <c r="L229" s="11" t="str">
        <f t="shared" ca="1" si="16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7"/>
        <v>-</v>
      </c>
      <c r="I230" s="37"/>
      <c r="J230" s="17" t="str">
        <f t="shared" ca="1" si="18"/>
        <v>-</v>
      </c>
      <c r="K230" s="38"/>
      <c r="L230" s="11" t="str">
        <f t="shared" ca="1" si="16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7"/>
        <v>-</v>
      </c>
      <c r="I231" s="37"/>
      <c r="J231" s="17" t="str">
        <f t="shared" ca="1" si="18"/>
        <v>-</v>
      </c>
      <c r="K231" s="38"/>
      <c r="L231" s="11" t="str">
        <f t="shared" ca="1" si="16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5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61" priority="102" operator="equal">
      <formula>"-"</formula>
    </cfRule>
    <cfRule type="cellIs" dxfId="60" priority="103" operator="equal">
      <formula>"-"</formula>
    </cfRule>
  </conditionalFormatting>
  <conditionalFormatting sqref="L6:L3183">
    <cfRule type="cellIs" dxfId="59" priority="98" operator="greaterThan">
      <formula>0</formula>
    </cfRule>
  </conditionalFormatting>
  <conditionalFormatting sqref="O1:O1048576">
    <cfRule type="cellIs" dxfId="58" priority="96" operator="equal">
      <formula>"SIM"</formula>
    </cfRule>
    <cfRule type="cellIs" dxfId="57" priority="97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D10" sqref="D10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-247</v>
      </c>
      <c r="I6" s="26">
        <f>A6+19</f>
        <v>43121</v>
      </c>
      <c r="J6" s="17">
        <f ca="1">IF(I6&lt;&gt;"",I6-TODAY(),"-")</f>
        <v>-232</v>
      </c>
      <c r="K6" s="26">
        <f>I6+30</f>
        <v>43151</v>
      </c>
      <c r="L6" s="10">
        <f ca="1">IF(K6&lt;&gt;"",K6-TODAY(),"-")</f>
        <v>-202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2018-08-16T11:59:23Z</cp:lastPrinted>
  <dcterms:created xsi:type="dcterms:W3CDTF">2013-07-01T17:50:37Z</dcterms:created>
  <dcterms:modified xsi:type="dcterms:W3CDTF">2018-09-10T16:14:45Z</dcterms:modified>
</cp:coreProperties>
</file>